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1-2022\Országos Bajnokságok\2022. évi Egyéni OB\"/>
    </mc:Choice>
  </mc:AlternateContent>
  <xr:revisionPtr revIDLastSave="0" documentId="13_ncr:1_{145182BE-D0D6-4A97-A239-B5109EF69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ntszámok" sheetId="1" r:id="rId1"/>
    <sheet name="premissza" sheetId="2" r:id="rId2"/>
  </sheets>
  <definedNames>
    <definedName name="_0">pontszámok!$C$4</definedName>
    <definedName name="_xlnm._FilterDatabase" localSheetId="0" hidden="1">pontszámok!$J$3:$J$27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Y62" i="1"/>
  <c r="AB62" i="1" s="1"/>
  <c r="X62" i="1"/>
  <c r="S62" i="1"/>
  <c r="J62" i="1"/>
  <c r="AC62" i="1" l="1"/>
  <c r="Y63" i="1"/>
  <c r="AB63" i="1" s="1"/>
  <c r="X63" i="1"/>
  <c r="S63" i="1"/>
  <c r="J63" i="1"/>
  <c r="Y61" i="1"/>
  <c r="AB61" i="1" s="1"/>
  <c r="X61" i="1"/>
  <c r="S61" i="1"/>
  <c r="J61" i="1"/>
  <c r="Y60" i="1"/>
  <c r="AB60" i="1" s="1"/>
  <c r="X60" i="1"/>
  <c r="S60" i="1"/>
  <c r="J60" i="1"/>
  <c r="Y56" i="1"/>
  <c r="AB56" i="1" s="1"/>
  <c r="X56" i="1"/>
  <c r="S56" i="1"/>
  <c r="J56" i="1"/>
  <c r="Y55" i="1"/>
  <c r="AB55" i="1" s="1"/>
  <c r="X55" i="1"/>
  <c r="S55" i="1"/>
  <c r="J55" i="1"/>
  <c r="Y54" i="1"/>
  <c r="AB54" i="1" s="1"/>
  <c r="X54" i="1"/>
  <c r="S54" i="1"/>
  <c r="J54" i="1"/>
  <c r="Y53" i="1"/>
  <c r="AB53" i="1" s="1"/>
  <c r="X53" i="1"/>
  <c r="S53" i="1"/>
  <c r="J53" i="1"/>
  <c r="Y49" i="1"/>
  <c r="AB49" i="1" s="1"/>
  <c r="X49" i="1"/>
  <c r="S49" i="1"/>
  <c r="J49" i="1"/>
  <c r="Y48" i="1"/>
  <c r="AB48" i="1" s="1"/>
  <c r="X48" i="1"/>
  <c r="S48" i="1"/>
  <c r="J48" i="1"/>
  <c r="Y47" i="1"/>
  <c r="AB47" i="1" s="1"/>
  <c r="X47" i="1"/>
  <c r="S47" i="1"/>
  <c r="J47" i="1"/>
  <c r="Y46" i="1"/>
  <c r="AB46" i="1" s="1"/>
  <c r="X46" i="1"/>
  <c r="S46" i="1"/>
  <c r="J46" i="1"/>
  <c r="Y45" i="1"/>
  <c r="AB45" i="1" s="1"/>
  <c r="X45" i="1"/>
  <c r="S45" i="1"/>
  <c r="J45" i="1"/>
  <c r="Y44" i="1"/>
  <c r="AB44" i="1" s="1"/>
  <c r="X44" i="1"/>
  <c r="S44" i="1"/>
  <c r="J44" i="1"/>
  <c r="Y43" i="1"/>
  <c r="AB43" i="1" s="1"/>
  <c r="X43" i="1"/>
  <c r="S43" i="1"/>
  <c r="J43" i="1"/>
  <c r="Y42" i="1"/>
  <c r="AB42" i="1" s="1"/>
  <c r="X42" i="1"/>
  <c r="S42" i="1"/>
  <c r="J42" i="1"/>
  <c r="Y38" i="1"/>
  <c r="AB38" i="1" s="1"/>
  <c r="X38" i="1"/>
  <c r="S38" i="1"/>
  <c r="J38" i="1"/>
  <c r="Y37" i="1"/>
  <c r="AB37" i="1" s="1"/>
  <c r="X37" i="1"/>
  <c r="S37" i="1"/>
  <c r="J37" i="1"/>
  <c r="Y36" i="1"/>
  <c r="AB36" i="1" s="1"/>
  <c r="X36" i="1"/>
  <c r="S36" i="1"/>
  <c r="J36" i="1"/>
  <c r="Y35" i="1"/>
  <c r="AB35" i="1" s="1"/>
  <c r="X35" i="1"/>
  <c r="S35" i="1"/>
  <c r="J35" i="1"/>
  <c r="Y34" i="1"/>
  <c r="AB34" i="1" s="1"/>
  <c r="X34" i="1"/>
  <c r="S34" i="1"/>
  <c r="J34" i="1"/>
  <c r="Y33" i="1"/>
  <c r="AB33" i="1" s="1"/>
  <c r="X33" i="1"/>
  <c r="S33" i="1"/>
  <c r="J33" i="1"/>
  <c r="Y32" i="1"/>
  <c r="AB32" i="1" s="1"/>
  <c r="X32" i="1"/>
  <c r="S32" i="1"/>
  <c r="J32" i="1"/>
  <c r="Y31" i="1"/>
  <c r="AB31" i="1" s="1"/>
  <c r="X31" i="1"/>
  <c r="S31" i="1"/>
  <c r="J31" i="1"/>
  <c r="AC53" i="1" l="1"/>
  <c r="AC48" i="1"/>
  <c r="AC36" i="1"/>
  <c r="AC43" i="1"/>
  <c r="AC38" i="1"/>
  <c r="AC32" i="1"/>
  <c r="AC34" i="1"/>
  <c r="AC37" i="1"/>
  <c r="AC31" i="1"/>
  <c r="AC61" i="1"/>
  <c r="AC60" i="1"/>
  <c r="AC63" i="1"/>
  <c r="AC55" i="1"/>
  <c r="AC45" i="1"/>
  <c r="AC47" i="1"/>
  <c r="AC49" i="1"/>
  <c r="AC42" i="1"/>
  <c r="AC44" i="1"/>
  <c r="AC54" i="1"/>
  <c r="AC33" i="1"/>
  <c r="AC35" i="1"/>
  <c r="AC46" i="1"/>
  <c r="AC56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4" i="1"/>
  <c r="Y5" i="1" l="1"/>
  <c r="AB5" i="1" s="1"/>
  <c r="AC5" i="1" s="1"/>
  <c r="Y6" i="1"/>
  <c r="AB6" i="1" s="1"/>
  <c r="AC6" i="1" s="1"/>
  <c r="Y7" i="1"/>
  <c r="AB7" i="1" s="1"/>
  <c r="AC7" i="1" s="1"/>
  <c r="Y8" i="1"/>
  <c r="AB8" i="1" s="1"/>
  <c r="AC8" i="1" s="1"/>
  <c r="Y9" i="1"/>
  <c r="AB9" i="1" s="1"/>
  <c r="AC9" i="1" s="1"/>
  <c r="Y10" i="1"/>
  <c r="AB10" i="1" s="1"/>
  <c r="AC10" i="1" s="1"/>
  <c r="Y11" i="1"/>
  <c r="AB11" i="1" s="1"/>
  <c r="AC11" i="1" s="1"/>
  <c r="Y12" i="1"/>
  <c r="AB12" i="1" s="1"/>
  <c r="AC12" i="1" s="1"/>
  <c r="Y13" i="1"/>
  <c r="AB13" i="1" s="1"/>
  <c r="AC13" i="1" s="1"/>
  <c r="Y14" i="1"/>
  <c r="AB14" i="1" s="1"/>
  <c r="AC14" i="1" s="1"/>
  <c r="Y15" i="1"/>
  <c r="AB15" i="1" s="1"/>
  <c r="AC15" i="1" s="1"/>
  <c r="Y16" i="1"/>
  <c r="AB16" i="1" s="1"/>
  <c r="AC16" i="1" s="1"/>
  <c r="Y17" i="1"/>
  <c r="AB17" i="1" s="1"/>
  <c r="AC17" i="1" s="1"/>
  <c r="Y18" i="1"/>
  <c r="AB18" i="1" s="1"/>
  <c r="AC18" i="1" s="1"/>
  <c r="Y19" i="1"/>
  <c r="AB19" i="1" s="1"/>
  <c r="AC19" i="1" s="1"/>
  <c r="Y20" i="1"/>
  <c r="AB20" i="1" s="1"/>
  <c r="AC20" i="1" s="1"/>
  <c r="Y21" i="1"/>
  <c r="Y22" i="1"/>
  <c r="AB22" i="1" s="1"/>
  <c r="AC22" i="1" s="1"/>
  <c r="Y23" i="1"/>
  <c r="AB23" i="1" s="1"/>
  <c r="AC23" i="1" s="1"/>
  <c r="Y24" i="1"/>
  <c r="AB24" i="1" s="1"/>
  <c r="AC24" i="1" s="1"/>
  <c r="Y25" i="1"/>
  <c r="AB25" i="1" s="1"/>
  <c r="AC25" i="1" s="1"/>
  <c r="Y26" i="1"/>
  <c r="AB26" i="1" s="1"/>
  <c r="AC26" i="1" s="1"/>
  <c r="Y27" i="1"/>
  <c r="AB27" i="1" s="1"/>
  <c r="AC27" i="1" s="1"/>
  <c r="Y4" i="1"/>
  <c r="AB4" i="1" s="1"/>
  <c r="AC4" i="1" s="1"/>
  <c r="AB21" i="1" l="1"/>
  <c r="AC21" i="1" s="1"/>
</calcChain>
</file>

<file path=xl/sharedStrings.xml><?xml version="1.0" encoding="utf-8"?>
<sst xmlns="http://schemas.openxmlformats.org/spreadsheetml/2006/main" count="134" uniqueCount="51">
  <si>
    <t>Draw</t>
  </si>
  <si>
    <t>Tap-back</t>
  </si>
  <si>
    <t>Take-out</t>
  </si>
  <si>
    <t>Crazy eight</t>
  </si>
  <si>
    <t>Résztvevők</t>
  </si>
  <si>
    <t>Összpontszám</t>
  </si>
  <si>
    <t>jobb oldal</t>
  </si>
  <si>
    <t>bal oldal</t>
  </si>
  <si>
    <t>első kövek</t>
  </si>
  <si>
    <t>hátsó kövek</t>
  </si>
  <si>
    <t>házban bennmaradt dobott kövek száma</t>
  </si>
  <si>
    <t>feladat leírás</t>
  </si>
  <si>
    <t>házban bennmaradadt felhelyezett kövek száma</t>
  </si>
  <si>
    <t>Draw összesen</t>
  </si>
  <si>
    <t>Tap-back összesen</t>
  </si>
  <si>
    <t>Take-out összesen</t>
  </si>
  <si>
    <t>Crazy eight összesen</t>
  </si>
  <si>
    <t>Női Középdöntő</t>
  </si>
  <si>
    <t>Tap-Back</t>
  </si>
  <si>
    <t>crazy eight össesen</t>
  </si>
  <si>
    <t>feladatok</t>
  </si>
  <si>
    <t>Bal oldal</t>
  </si>
  <si>
    <t>házban bennmaradt felhelyezett kövek száma</t>
  </si>
  <si>
    <t>Férfi Középdöntő</t>
  </si>
  <si>
    <t>Női Döntő</t>
  </si>
  <si>
    <t>Férfi Döntő</t>
  </si>
  <si>
    <t>2022. évi Egyéni Országos Bajonkság pontozó tábla</t>
  </si>
  <si>
    <t>Hamvas Villő</t>
  </si>
  <si>
    <t>Kéri Dávid</t>
  </si>
  <si>
    <t>Fóti Balázs</t>
  </si>
  <si>
    <t>Micheller Dorottya</t>
  </si>
  <si>
    <t>Joó Linda</t>
  </si>
  <si>
    <t>Pintér Zsuzsanna</t>
  </si>
  <si>
    <t>Szabó Gergely</t>
  </si>
  <si>
    <t>Palancsa Péter</t>
  </si>
  <si>
    <t>Kiss Péter</t>
  </si>
  <si>
    <t>Varkoly Zoltán</t>
  </si>
  <si>
    <t>Flank Gyula</t>
  </si>
  <si>
    <t>Nagy György</t>
  </si>
  <si>
    <t>Liszi Renáta</t>
  </si>
  <si>
    <t>Bajusz József</t>
  </si>
  <si>
    <t>Palancsa Zoltán</t>
  </si>
  <si>
    <t>Somodi Balázs</t>
  </si>
  <si>
    <t>Kalocsay Ottó Dániel</t>
  </si>
  <si>
    <t>Tatár Lőrinc</t>
  </si>
  <si>
    <t>Tüske Milán</t>
  </si>
  <si>
    <t>Flank-Tanító Dorottya</t>
  </si>
  <si>
    <t>Kárpáti Árpád Álmos</t>
  </si>
  <si>
    <t>Szekeres Ildikó</t>
  </si>
  <si>
    <t>Nagy Lola</t>
  </si>
  <si>
    <t>Szarvas Kristóf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</si>
</sst>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i/>
      <sz val="14"/>
      <name val="Calibri"/>
      <family val="2"/>
      <charset val="238"/>
    </font>
    <font>
      <sz val="11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3"/>
      <color rgb="FF000000"/>
      <name val="Calibri"/>
      <family val="2"/>
      <charset val="238"/>
    </font>
    <font>
      <b/>
      <i/>
      <sz val="13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5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0" xfId="0" applyFont="1" applyAlignment="1"/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0" xfId="0" applyFont="1"/>
    <xf numFmtId="0" fontId="10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5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0" xfId="0" applyFont="1" applyBorder="1"/>
    <xf numFmtId="0" fontId="8" fillId="0" borderId="31" xfId="0" applyFont="1" applyBorder="1"/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"/>
  <sheetViews>
    <sheetView tabSelected="1" workbookViewId="0">
      <selection sqref="A1:AC1"/>
    </sheetView>
  </sheetViews>
  <sheetFormatPr defaultRowHeight="15" x14ac:dyDescent="0.25"/>
  <cols>
    <col min="1" max="1" width="21.42578125" bestFit="1" customWidth="1"/>
    <col min="10" max="10" width="20.7109375" bestFit="1" customWidth="1"/>
    <col min="19" max="19" width="25.42578125" bestFit="1" customWidth="1"/>
    <col min="24" max="24" width="25" bestFit="1" customWidth="1"/>
    <col min="26" max="26" width="20" customWidth="1"/>
    <col min="27" max="27" width="15.42578125" customWidth="1"/>
    <col min="28" max="28" width="28" bestFit="1" customWidth="1"/>
    <col min="29" max="29" width="20.140625" bestFit="1" customWidth="1"/>
  </cols>
  <sheetData>
    <row r="1" spans="1:29" ht="27" thickBot="1" x14ac:dyDescent="0.4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22.5" thickTop="1" thickBot="1" x14ac:dyDescent="0.4">
      <c r="A2" s="1" t="s">
        <v>4</v>
      </c>
      <c r="B2" s="90" t="s">
        <v>0</v>
      </c>
      <c r="C2" s="90"/>
      <c r="D2" s="90"/>
      <c r="E2" s="90"/>
      <c r="F2" s="90"/>
      <c r="G2" s="90"/>
      <c r="H2" s="90"/>
      <c r="I2" s="90"/>
      <c r="J2" s="1" t="s">
        <v>13</v>
      </c>
      <c r="K2" s="90" t="s">
        <v>1</v>
      </c>
      <c r="L2" s="90"/>
      <c r="M2" s="90"/>
      <c r="N2" s="90"/>
      <c r="O2" s="90"/>
      <c r="P2" s="90"/>
      <c r="Q2" s="90"/>
      <c r="R2" s="90"/>
      <c r="S2" s="1" t="s">
        <v>14</v>
      </c>
      <c r="T2" s="90" t="s">
        <v>2</v>
      </c>
      <c r="U2" s="90"/>
      <c r="V2" s="90"/>
      <c r="W2" s="90"/>
      <c r="X2" s="1" t="s">
        <v>15</v>
      </c>
      <c r="Y2" s="90" t="s">
        <v>3</v>
      </c>
      <c r="Z2" s="90"/>
      <c r="AA2" s="90"/>
      <c r="AB2" s="1" t="s">
        <v>16</v>
      </c>
      <c r="AC2" s="2" t="s">
        <v>5</v>
      </c>
    </row>
    <row r="3" spans="1:29" ht="33" customHeight="1" thickTop="1" thickBot="1" x14ac:dyDescent="0.4">
      <c r="A3" s="17" t="s">
        <v>11</v>
      </c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8"/>
      <c r="K3" s="92" t="s">
        <v>6</v>
      </c>
      <c r="L3" s="93"/>
      <c r="M3" s="93"/>
      <c r="N3" s="94"/>
      <c r="O3" s="92" t="s">
        <v>7</v>
      </c>
      <c r="P3" s="93"/>
      <c r="Q3" s="93"/>
      <c r="R3" s="94"/>
      <c r="S3" s="19"/>
      <c r="T3" s="92" t="s">
        <v>8</v>
      </c>
      <c r="U3" s="94"/>
      <c r="V3" s="92" t="s">
        <v>9</v>
      </c>
      <c r="W3" s="94"/>
      <c r="X3" s="20"/>
      <c r="Y3" s="12"/>
      <c r="Z3" s="14" t="s">
        <v>12</v>
      </c>
      <c r="AA3" s="15" t="s">
        <v>10</v>
      </c>
      <c r="AB3" s="15"/>
      <c r="AC3" s="13"/>
    </row>
    <row r="4" spans="1:29" ht="16.5" thickTop="1" thickBot="1" x14ac:dyDescent="0.3">
      <c r="A4" s="70" t="s">
        <v>27</v>
      </c>
      <c r="B4" s="3">
        <v>3</v>
      </c>
      <c r="C4" s="4">
        <v>0</v>
      </c>
      <c r="D4" s="4">
        <v>3</v>
      </c>
      <c r="E4" s="4">
        <v>3</v>
      </c>
      <c r="F4" s="4">
        <v>0</v>
      </c>
      <c r="G4" s="4">
        <v>1</v>
      </c>
      <c r="H4" s="4">
        <v>4</v>
      </c>
      <c r="I4" s="5">
        <v>3</v>
      </c>
      <c r="J4" s="6">
        <f t="shared" ref="J4:J27" si="0">SUM(B4:I4)</f>
        <v>17</v>
      </c>
      <c r="K4" s="3">
        <v>2</v>
      </c>
      <c r="L4" s="4">
        <v>0</v>
      </c>
      <c r="M4" s="4">
        <v>2</v>
      </c>
      <c r="N4" s="4">
        <v>3</v>
      </c>
      <c r="O4" s="4">
        <v>1</v>
      </c>
      <c r="P4" s="4">
        <v>4</v>
      </c>
      <c r="Q4" s="4">
        <v>1</v>
      </c>
      <c r="R4" s="5">
        <v>0</v>
      </c>
      <c r="S4" s="10">
        <f t="shared" ref="S4" si="1">SUM(K4:R4)</f>
        <v>13</v>
      </c>
      <c r="T4" s="3">
        <v>4</v>
      </c>
      <c r="U4" s="4">
        <v>6</v>
      </c>
      <c r="V4" s="4">
        <v>0</v>
      </c>
      <c r="W4" s="5">
        <v>9</v>
      </c>
      <c r="X4" s="10">
        <f t="shared" ref="X4" si="2">SUM(T4:W4)</f>
        <v>19</v>
      </c>
      <c r="Y4" s="3">
        <f t="shared" ref="Y4:Y27" si="3">(8-Z4)*2</f>
        <v>14</v>
      </c>
      <c r="Z4" s="10">
        <v>1</v>
      </c>
      <c r="AA4" s="5">
        <v>3</v>
      </c>
      <c r="AB4" s="21">
        <f t="shared" ref="AB4" si="4">SUM(Y4+AA4)</f>
        <v>17</v>
      </c>
      <c r="AC4" s="6">
        <f t="shared" ref="AC4" si="5">SUM(J4+S4+X4+AB4)</f>
        <v>66</v>
      </c>
    </row>
    <row r="5" spans="1:29" ht="16.5" thickTop="1" thickBot="1" x14ac:dyDescent="0.3">
      <c r="A5" s="71" t="s">
        <v>28</v>
      </c>
      <c r="B5" s="7">
        <v>0</v>
      </c>
      <c r="C5" s="8">
        <v>2</v>
      </c>
      <c r="D5" s="8">
        <v>2</v>
      </c>
      <c r="E5" s="8">
        <v>0</v>
      </c>
      <c r="F5" s="8">
        <v>0</v>
      </c>
      <c r="G5" s="8">
        <v>5</v>
      </c>
      <c r="H5" s="8">
        <v>0</v>
      </c>
      <c r="I5" s="9">
        <v>4</v>
      </c>
      <c r="J5" s="6">
        <f t="shared" si="0"/>
        <v>13</v>
      </c>
      <c r="K5" s="7">
        <v>0</v>
      </c>
      <c r="L5" s="8">
        <v>2</v>
      </c>
      <c r="M5" s="8">
        <v>0</v>
      </c>
      <c r="N5" s="8">
        <v>0</v>
      </c>
      <c r="O5" s="8">
        <v>0</v>
      </c>
      <c r="P5" s="8">
        <v>0</v>
      </c>
      <c r="Q5" s="8">
        <v>2</v>
      </c>
      <c r="R5" s="9">
        <v>1</v>
      </c>
      <c r="S5" s="10">
        <f t="shared" ref="S5:S27" si="6">SUM(K5:R5)</f>
        <v>5</v>
      </c>
      <c r="T5" s="7">
        <v>4</v>
      </c>
      <c r="U5" s="8">
        <v>4</v>
      </c>
      <c r="V5" s="8">
        <v>6</v>
      </c>
      <c r="W5" s="9">
        <v>9</v>
      </c>
      <c r="X5" s="10">
        <f t="shared" ref="X5:X27" si="7">SUM(T5:W5)</f>
        <v>23</v>
      </c>
      <c r="Y5" s="7">
        <f t="shared" si="3"/>
        <v>14</v>
      </c>
      <c r="Z5" s="11">
        <v>1</v>
      </c>
      <c r="AA5" s="9">
        <v>2</v>
      </c>
      <c r="AB5" s="21">
        <f t="shared" ref="AB5:AB27" si="8">SUM(Y5+AA5)</f>
        <v>16</v>
      </c>
      <c r="AC5" s="6">
        <f t="shared" ref="AC5:AC27" si="9">SUM(J5+S5+X5+AB5)</f>
        <v>57</v>
      </c>
    </row>
    <row r="6" spans="1:29" ht="16.5" thickTop="1" thickBot="1" x14ac:dyDescent="0.3">
      <c r="A6" s="71" t="s">
        <v>29</v>
      </c>
      <c r="B6" s="7">
        <v>4</v>
      </c>
      <c r="C6" s="8">
        <v>2</v>
      </c>
      <c r="D6" s="8">
        <v>4</v>
      </c>
      <c r="E6" s="8">
        <v>2</v>
      </c>
      <c r="F6" s="8">
        <v>3</v>
      </c>
      <c r="G6" s="8">
        <v>3</v>
      </c>
      <c r="H6" s="8">
        <v>4</v>
      </c>
      <c r="I6" s="9">
        <v>4</v>
      </c>
      <c r="J6" s="6">
        <f t="shared" si="0"/>
        <v>26</v>
      </c>
      <c r="K6" s="7">
        <v>3</v>
      </c>
      <c r="L6" s="8">
        <v>1</v>
      </c>
      <c r="M6" s="8">
        <v>3</v>
      </c>
      <c r="N6" s="8">
        <v>0</v>
      </c>
      <c r="O6" s="8">
        <v>3</v>
      </c>
      <c r="P6" s="8">
        <v>2</v>
      </c>
      <c r="Q6" s="8">
        <v>5</v>
      </c>
      <c r="R6" s="9">
        <v>3</v>
      </c>
      <c r="S6" s="10">
        <f t="shared" si="6"/>
        <v>20</v>
      </c>
      <c r="T6" s="7">
        <v>4</v>
      </c>
      <c r="U6" s="8">
        <v>4</v>
      </c>
      <c r="V6" s="8">
        <v>6</v>
      </c>
      <c r="W6" s="9">
        <v>6</v>
      </c>
      <c r="X6" s="10">
        <f t="shared" si="7"/>
        <v>20</v>
      </c>
      <c r="Y6" s="7">
        <f t="shared" si="3"/>
        <v>14</v>
      </c>
      <c r="Z6" s="11">
        <v>1</v>
      </c>
      <c r="AA6" s="9">
        <v>2</v>
      </c>
      <c r="AB6" s="21">
        <f t="shared" si="8"/>
        <v>16</v>
      </c>
      <c r="AC6" s="6">
        <f t="shared" si="9"/>
        <v>82</v>
      </c>
    </row>
    <row r="7" spans="1:29" ht="16.5" thickTop="1" thickBot="1" x14ac:dyDescent="0.3">
      <c r="A7" s="71" t="s">
        <v>30</v>
      </c>
      <c r="B7" s="7">
        <v>1</v>
      </c>
      <c r="C7" s="8">
        <v>4</v>
      </c>
      <c r="D7" s="8">
        <v>1</v>
      </c>
      <c r="E7" s="8">
        <v>4</v>
      </c>
      <c r="F7" s="8">
        <v>4</v>
      </c>
      <c r="G7" s="8">
        <v>2</v>
      </c>
      <c r="H7" s="8">
        <v>4</v>
      </c>
      <c r="I7" s="9">
        <v>2</v>
      </c>
      <c r="J7" s="6">
        <f t="shared" si="0"/>
        <v>22</v>
      </c>
      <c r="K7" s="7">
        <v>4</v>
      </c>
      <c r="L7" s="8">
        <v>1</v>
      </c>
      <c r="M7" s="8">
        <v>1</v>
      </c>
      <c r="N7" s="8">
        <v>0</v>
      </c>
      <c r="O7" s="8">
        <v>1</v>
      </c>
      <c r="P7" s="8">
        <v>1</v>
      </c>
      <c r="Q7" s="8">
        <v>0</v>
      </c>
      <c r="R7" s="9">
        <v>1</v>
      </c>
      <c r="S7" s="10">
        <f t="shared" si="6"/>
        <v>9</v>
      </c>
      <c r="T7" s="7">
        <v>6</v>
      </c>
      <c r="U7" s="8">
        <v>6</v>
      </c>
      <c r="V7" s="8">
        <v>6</v>
      </c>
      <c r="W7" s="9">
        <v>6</v>
      </c>
      <c r="X7" s="10">
        <f t="shared" si="7"/>
        <v>24</v>
      </c>
      <c r="Y7" s="7">
        <f t="shared" si="3"/>
        <v>10</v>
      </c>
      <c r="Z7" s="11">
        <v>3</v>
      </c>
      <c r="AA7" s="9">
        <v>1</v>
      </c>
      <c r="AB7" s="21">
        <f t="shared" si="8"/>
        <v>11</v>
      </c>
      <c r="AC7" s="6">
        <f t="shared" si="9"/>
        <v>66</v>
      </c>
    </row>
    <row r="8" spans="1:29" ht="16.5" thickTop="1" thickBot="1" x14ac:dyDescent="0.3">
      <c r="A8" s="71" t="s">
        <v>31</v>
      </c>
      <c r="B8" s="7">
        <v>4</v>
      </c>
      <c r="C8" s="8">
        <v>1</v>
      </c>
      <c r="D8" s="8">
        <v>4</v>
      </c>
      <c r="E8" s="8">
        <v>4</v>
      </c>
      <c r="F8" s="8">
        <v>5</v>
      </c>
      <c r="G8" s="8">
        <v>5</v>
      </c>
      <c r="H8" s="8">
        <v>3</v>
      </c>
      <c r="I8" s="9">
        <v>3</v>
      </c>
      <c r="J8" s="6">
        <f t="shared" si="0"/>
        <v>29</v>
      </c>
      <c r="K8" s="7">
        <v>0</v>
      </c>
      <c r="L8" s="8">
        <v>2</v>
      </c>
      <c r="M8" s="8">
        <v>0</v>
      </c>
      <c r="N8" s="8">
        <v>4</v>
      </c>
      <c r="O8" s="8">
        <v>0</v>
      </c>
      <c r="P8" s="8">
        <v>1</v>
      </c>
      <c r="Q8" s="8">
        <v>1</v>
      </c>
      <c r="R8" s="9">
        <v>0</v>
      </c>
      <c r="S8" s="10">
        <f t="shared" si="6"/>
        <v>8</v>
      </c>
      <c r="T8" s="7">
        <v>6</v>
      </c>
      <c r="U8" s="8">
        <v>6</v>
      </c>
      <c r="V8" s="8">
        <v>0</v>
      </c>
      <c r="W8" s="9">
        <v>9</v>
      </c>
      <c r="X8" s="10">
        <f t="shared" si="7"/>
        <v>21</v>
      </c>
      <c r="Y8" s="7">
        <f t="shared" si="3"/>
        <v>14</v>
      </c>
      <c r="Z8" s="11">
        <v>1</v>
      </c>
      <c r="AA8" s="9">
        <v>3</v>
      </c>
      <c r="AB8" s="21">
        <f t="shared" si="8"/>
        <v>17</v>
      </c>
      <c r="AC8" s="6">
        <f t="shared" si="9"/>
        <v>75</v>
      </c>
    </row>
    <row r="9" spans="1:29" ht="16.5" thickTop="1" thickBot="1" x14ac:dyDescent="0.3">
      <c r="A9" s="71" t="s">
        <v>32</v>
      </c>
      <c r="B9" s="7">
        <v>4</v>
      </c>
      <c r="C9" s="8">
        <v>1</v>
      </c>
      <c r="D9" s="8">
        <v>2</v>
      </c>
      <c r="E9" s="8">
        <v>4</v>
      </c>
      <c r="F9" s="8">
        <v>3</v>
      </c>
      <c r="G9" s="8">
        <v>1</v>
      </c>
      <c r="H9" s="8">
        <v>4</v>
      </c>
      <c r="I9" s="9">
        <v>0</v>
      </c>
      <c r="J9" s="6">
        <f t="shared" si="0"/>
        <v>19</v>
      </c>
      <c r="K9" s="7">
        <v>2</v>
      </c>
      <c r="L9" s="8">
        <v>0</v>
      </c>
      <c r="M9" s="8">
        <v>3</v>
      </c>
      <c r="N9" s="8">
        <v>1</v>
      </c>
      <c r="O9" s="8">
        <v>2</v>
      </c>
      <c r="P9" s="8">
        <v>2</v>
      </c>
      <c r="Q9" s="8">
        <v>0</v>
      </c>
      <c r="R9" s="9">
        <v>5</v>
      </c>
      <c r="S9" s="10">
        <f t="shared" si="6"/>
        <v>15</v>
      </c>
      <c r="T9" s="7">
        <v>6</v>
      </c>
      <c r="U9" s="8">
        <v>6</v>
      </c>
      <c r="V9" s="8">
        <v>6</v>
      </c>
      <c r="W9" s="9">
        <v>9</v>
      </c>
      <c r="X9" s="10">
        <f t="shared" si="7"/>
        <v>27</v>
      </c>
      <c r="Y9" s="7">
        <f t="shared" si="3"/>
        <v>12</v>
      </c>
      <c r="Z9" s="11">
        <v>2</v>
      </c>
      <c r="AA9" s="9">
        <v>3</v>
      </c>
      <c r="AB9" s="21">
        <f t="shared" si="8"/>
        <v>15</v>
      </c>
      <c r="AC9" s="6">
        <f t="shared" si="9"/>
        <v>76</v>
      </c>
    </row>
    <row r="10" spans="1:29" ht="16.5" thickTop="1" thickBot="1" x14ac:dyDescent="0.3">
      <c r="A10" s="71" t="s">
        <v>33</v>
      </c>
      <c r="B10" s="7">
        <v>4</v>
      </c>
      <c r="C10" s="8">
        <v>5</v>
      </c>
      <c r="D10" s="8">
        <v>2</v>
      </c>
      <c r="E10" s="8">
        <v>2</v>
      </c>
      <c r="F10" s="8">
        <v>4</v>
      </c>
      <c r="G10" s="8">
        <v>4</v>
      </c>
      <c r="H10" s="8">
        <v>4</v>
      </c>
      <c r="I10" s="9">
        <v>3</v>
      </c>
      <c r="J10" s="6">
        <f t="shared" si="0"/>
        <v>28</v>
      </c>
      <c r="K10" s="7">
        <v>1</v>
      </c>
      <c r="L10" s="8">
        <v>0</v>
      </c>
      <c r="M10" s="8">
        <v>2</v>
      </c>
      <c r="N10" s="8">
        <v>0</v>
      </c>
      <c r="O10" s="8">
        <v>1</v>
      </c>
      <c r="P10" s="8">
        <v>1</v>
      </c>
      <c r="Q10" s="8">
        <v>2</v>
      </c>
      <c r="R10" s="9">
        <v>1</v>
      </c>
      <c r="S10" s="10">
        <f t="shared" si="6"/>
        <v>8</v>
      </c>
      <c r="T10" s="7">
        <v>6</v>
      </c>
      <c r="U10" s="8">
        <v>6</v>
      </c>
      <c r="V10" s="8">
        <v>9</v>
      </c>
      <c r="W10" s="9">
        <v>9</v>
      </c>
      <c r="X10" s="10">
        <f t="shared" si="7"/>
        <v>30</v>
      </c>
      <c r="Y10" s="7">
        <f t="shared" si="3"/>
        <v>12</v>
      </c>
      <c r="Z10" s="11">
        <v>2</v>
      </c>
      <c r="AA10" s="9">
        <v>4</v>
      </c>
      <c r="AB10" s="21">
        <f t="shared" si="8"/>
        <v>16</v>
      </c>
      <c r="AC10" s="6">
        <f t="shared" si="9"/>
        <v>82</v>
      </c>
    </row>
    <row r="11" spans="1:29" ht="16.5" thickTop="1" thickBot="1" x14ac:dyDescent="0.3">
      <c r="A11" s="71" t="s">
        <v>34</v>
      </c>
      <c r="B11" s="7">
        <v>4</v>
      </c>
      <c r="C11" s="8">
        <v>2</v>
      </c>
      <c r="D11" s="8">
        <v>0</v>
      </c>
      <c r="E11" s="8">
        <v>4</v>
      </c>
      <c r="F11" s="8">
        <v>3</v>
      </c>
      <c r="G11" s="8">
        <v>0</v>
      </c>
      <c r="H11" s="8">
        <v>0</v>
      </c>
      <c r="I11" s="9">
        <v>1</v>
      </c>
      <c r="J11" s="6">
        <f t="shared" si="0"/>
        <v>14</v>
      </c>
      <c r="K11" s="7">
        <v>3</v>
      </c>
      <c r="L11" s="8">
        <v>3</v>
      </c>
      <c r="M11" s="8">
        <v>1</v>
      </c>
      <c r="N11" s="8">
        <v>1</v>
      </c>
      <c r="O11" s="8">
        <v>2</v>
      </c>
      <c r="P11" s="8">
        <v>1</v>
      </c>
      <c r="Q11" s="8">
        <v>1</v>
      </c>
      <c r="R11" s="9">
        <v>0</v>
      </c>
      <c r="S11" s="10">
        <f t="shared" si="6"/>
        <v>12</v>
      </c>
      <c r="T11" s="7">
        <v>6</v>
      </c>
      <c r="U11" s="8">
        <v>6</v>
      </c>
      <c r="V11" s="8">
        <v>6</v>
      </c>
      <c r="W11" s="9">
        <v>9</v>
      </c>
      <c r="X11" s="10">
        <f t="shared" si="7"/>
        <v>27</v>
      </c>
      <c r="Y11" s="7">
        <f t="shared" si="3"/>
        <v>10</v>
      </c>
      <c r="Z11" s="11">
        <v>3</v>
      </c>
      <c r="AA11" s="9">
        <v>2</v>
      </c>
      <c r="AB11" s="21">
        <f t="shared" si="8"/>
        <v>12</v>
      </c>
      <c r="AC11" s="6">
        <f t="shared" si="9"/>
        <v>65</v>
      </c>
    </row>
    <row r="12" spans="1:29" ht="16.5" thickTop="1" thickBot="1" x14ac:dyDescent="0.3">
      <c r="A12" s="71" t="s">
        <v>35</v>
      </c>
      <c r="B12" s="7">
        <v>3</v>
      </c>
      <c r="C12" s="8">
        <v>3</v>
      </c>
      <c r="D12" s="8">
        <v>3</v>
      </c>
      <c r="E12" s="8">
        <v>3</v>
      </c>
      <c r="F12" s="8">
        <v>3</v>
      </c>
      <c r="G12" s="8">
        <v>0</v>
      </c>
      <c r="H12" s="8">
        <v>4</v>
      </c>
      <c r="I12" s="9">
        <v>0</v>
      </c>
      <c r="J12" s="6">
        <f t="shared" si="0"/>
        <v>19</v>
      </c>
      <c r="K12" s="7">
        <v>2</v>
      </c>
      <c r="L12" s="8">
        <v>3</v>
      </c>
      <c r="M12" s="8">
        <v>2</v>
      </c>
      <c r="N12" s="8">
        <v>1</v>
      </c>
      <c r="O12" s="8">
        <v>3</v>
      </c>
      <c r="P12" s="8">
        <v>1</v>
      </c>
      <c r="Q12" s="8">
        <v>2</v>
      </c>
      <c r="R12" s="9">
        <v>1</v>
      </c>
      <c r="S12" s="10">
        <f t="shared" si="6"/>
        <v>15</v>
      </c>
      <c r="T12" s="7">
        <v>6</v>
      </c>
      <c r="U12" s="8">
        <v>6</v>
      </c>
      <c r="V12" s="8">
        <v>6</v>
      </c>
      <c r="W12" s="9">
        <v>9</v>
      </c>
      <c r="X12" s="10">
        <f t="shared" si="7"/>
        <v>27</v>
      </c>
      <c r="Y12" s="7">
        <f t="shared" si="3"/>
        <v>12</v>
      </c>
      <c r="Z12" s="11">
        <v>2</v>
      </c>
      <c r="AA12" s="9">
        <v>3</v>
      </c>
      <c r="AB12" s="21">
        <f t="shared" si="8"/>
        <v>15</v>
      </c>
      <c r="AC12" s="6">
        <f t="shared" si="9"/>
        <v>76</v>
      </c>
    </row>
    <row r="13" spans="1:29" ht="16.5" thickTop="1" thickBot="1" x14ac:dyDescent="0.3">
      <c r="A13" s="71" t="s">
        <v>36</v>
      </c>
      <c r="B13" s="7">
        <v>4</v>
      </c>
      <c r="C13" s="8">
        <v>0</v>
      </c>
      <c r="D13" s="8">
        <v>1</v>
      </c>
      <c r="E13" s="8">
        <v>1</v>
      </c>
      <c r="F13" s="8">
        <v>1</v>
      </c>
      <c r="G13" s="8">
        <v>4</v>
      </c>
      <c r="H13" s="8">
        <v>0</v>
      </c>
      <c r="I13" s="9">
        <v>5</v>
      </c>
      <c r="J13" s="6">
        <f t="shared" si="0"/>
        <v>16</v>
      </c>
      <c r="K13" s="7">
        <v>3</v>
      </c>
      <c r="L13" s="8">
        <v>2</v>
      </c>
      <c r="M13" s="8">
        <v>0</v>
      </c>
      <c r="N13" s="8">
        <v>0</v>
      </c>
      <c r="O13" s="8">
        <v>0</v>
      </c>
      <c r="P13" s="8">
        <v>1</v>
      </c>
      <c r="Q13" s="8">
        <v>1</v>
      </c>
      <c r="R13" s="9">
        <v>0</v>
      </c>
      <c r="S13" s="10">
        <f t="shared" si="6"/>
        <v>7</v>
      </c>
      <c r="T13" s="7">
        <v>6</v>
      </c>
      <c r="U13" s="8">
        <v>6</v>
      </c>
      <c r="V13" s="8">
        <v>6</v>
      </c>
      <c r="W13" s="9">
        <v>9</v>
      </c>
      <c r="X13" s="10">
        <f t="shared" si="7"/>
        <v>27</v>
      </c>
      <c r="Y13" s="7">
        <f t="shared" si="3"/>
        <v>10</v>
      </c>
      <c r="Z13" s="11">
        <v>3</v>
      </c>
      <c r="AA13" s="9">
        <v>1</v>
      </c>
      <c r="AB13" s="21">
        <f t="shared" si="8"/>
        <v>11</v>
      </c>
      <c r="AC13" s="6">
        <f t="shared" si="9"/>
        <v>61</v>
      </c>
    </row>
    <row r="14" spans="1:29" ht="16.5" thickTop="1" thickBot="1" x14ac:dyDescent="0.3">
      <c r="A14" s="71" t="s">
        <v>37</v>
      </c>
      <c r="B14" s="7">
        <v>3</v>
      </c>
      <c r="C14" s="8">
        <v>4</v>
      </c>
      <c r="D14" s="8">
        <v>4</v>
      </c>
      <c r="E14" s="8">
        <v>1</v>
      </c>
      <c r="F14" s="8">
        <v>4</v>
      </c>
      <c r="G14" s="8">
        <v>5</v>
      </c>
      <c r="H14" s="8">
        <v>4</v>
      </c>
      <c r="I14" s="9">
        <v>5</v>
      </c>
      <c r="J14" s="6">
        <f t="shared" si="0"/>
        <v>30</v>
      </c>
      <c r="K14" s="7">
        <v>1</v>
      </c>
      <c r="L14" s="8">
        <v>2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9">
        <v>1</v>
      </c>
      <c r="S14" s="10">
        <f t="shared" si="6"/>
        <v>9</v>
      </c>
      <c r="T14" s="7">
        <v>4</v>
      </c>
      <c r="U14" s="8">
        <v>4</v>
      </c>
      <c r="V14" s="8">
        <v>6</v>
      </c>
      <c r="W14" s="9">
        <v>0</v>
      </c>
      <c r="X14" s="10">
        <f t="shared" si="7"/>
        <v>14</v>
      </c>
      <c r="Y14" s="7">
        <f t="shared" si="3"/>
        <v>10</v>
      </c>
      <c r="Z14" s="11">
        <v>3</v>
      </c>
      <c r="AA14" s="9">
        <v>1</v>
      </c>
      <c r="AB14" s="21">
        <f t="shared" si="8"/>
        <v>11</v>
      </c>
      <c r="AC14" s="6">
        <f t="shared" si="9"/>
        <v>64</v>
      </c>
    </row>
    <row r="15" spans="1:29" ht="16.5" thickTop="1" thickBot="1" x14ac:dyDescent="0.3">
      <c r="A15" s="72" t="s">
        <v>38</v>
      </c>
      <c r="B15" s="7">
        <v>4</v>
      </c>
      <c r="C15" s="8">
        <v>5</v>
      </c>
      <c r="D15" s="8">
        <v>4</v>
      </c>
      <c r="E15" s="8">
        <v>4</v>
      </c>
      <c r="F15" s="8">
        <v>3</v>
      </c>
      <c r="G15" s="8">
        <v>3</v>
      </c>
      <c r="H15" s="8">
        <v>4</v>
      </c>
      <c r="I15" s="9">
        <v>4</v>
      </c>
      <c r="J15" s="6">
        <f t="shared" si="0"/>
        <v>31</v>
      </c>
      <c r="K15" s="7">
        <v>3</v>
      </c>
      <c r="L15" s="8">
        <v>3</v>
      </c>
      <c r="M15" s="8">
        <v>3</v>
      </c>
      <c r="N15" s="8">
        <v>3</v>
      </c>
      <c r="O15" s="8">
        <v>2</v>
      </c>
      <c r="P15" s="8">
        <v>4</v>
      </c>
      <c r="Q15" s="8">
        <v>3</v>
      </c>
      <c r="R15" s="9">
        <v>1</v>
      </c>
      <c r="S15" s="10">
        <f t="shared" si="6"/>
        <v>22</v>
      </c>
      <c r="T15" s="7">
        <v>6</v>
      </c>
      <c r="U15" s="8">
        <v>6</v>
      </c>
      <c r="V15" s="8">
        <v>9</v>
      </c>
      <c r="W15" s="9">
        <v>0</v>
      </c>
      <c r="X15" s="10">
        <f t="shared" si="7"/>
        <v>21</v>
      </c>
      <c r="Y15" s="7">
        <f t="shared" si="3"/>
        <v>14</v>
      </c>
      <c r="Z15" s="11">
        <v>1</v>
      </c>
      <c r="AA15" s="9">
        <v>3</v>
      </c>
      <c r="AB15" s="21">
        <f t="shared" si="8"/>
        <v>17</v>
      </c>
      <c r="AC15" s="6">
        <f>SUM(J15+S15+X15+AB15)</f>
        <v>91</v>
      </c>
    </row>
    <row r="16" spans="1:29" ht="16.5" thickTop="1" thickBot="1" x14ac:dyDescent="0.3">
      <c r="A16" s="72" t="s">
        <v>39</v>
      </c>
      <c r="B16" s="7">
        <v>3</v>
      </c>
      <c r="C16" s="8">
        <v>0</v>
      </c>
      <c r="D16" s="8">
        <v>1</v>
      </c>
      <c r="E16" s="8">
        <v>4</v>
      </c>
      <c r="F16" s="8">
        <v>5</v>
      </c>
      <c r="G16" s="8">
        <v>4</v>
      </c>
      <c r="H16" s="8">
        <v>3</v>
      </c>
      <c r="I16" s="9">
        <v>2</v>
      </c>
      <c r="J16" s="6">
        <f t="shared" si="0"/>
        <v>22</v>
      </c>
      <c r="K16" s="7">
        <v>0</v>
      </c>
      <c r="L16" s="8">
        <v>1</v>
      </c>
      <c r="M16" s="8">
        <v>0</v>
      </c>
      <c r="N16" s="8">
        <v>0</v>
      </c>
      <c r="O16" s="8">
        <v>0</v>
      </c>
      <c r="P16" s="8">
        <v>1</v>
      </c>
      <c r="Q16" s="8">
        <v>3</v>
      </c>
      <c r="R16" s="9">
        <v>1</v>
      </c>
      <c r="S16" s="10">
        <f t="shared" si="6"/>
        <v>6</v>
      </c>
      <c r="T16" s="7">
        <v>0</v>
      </c>
      <c r="U16" s="8">
        <v>6</v>
      </c>
      <c r="V16" s="8">
        <v>6</v>
      </c>
      <c r="W16" s="9">
        <v>6</v>
      </c>
      <c r="X16" s="10">
        <f t="shared" si="7"/>
        <v>18</v>
      </c>
      <c r="Y16" s="7">
        <f t="shared" si="3"/>
        <v>10</v>
      </c>
      <c r="Z16" s="11">
        <v>3</v>
      </c>
      <c r="AA16" s="9">
        <v>1</v>
      </c>
      <c r="AB16" s="21">
        <f t="shared" si="8"/>
        <v>11</v>
      </c>
      <c r="AC16" s="6">
        <f t="shared" si="9"/>
        <v>57</v>
      </c>
    </row>
    <row r="17" spans="1:29" ht="16.5" thickTop="1" thickBot="1" x14ac:dyDescent="0.3">
      <c r="A17" s="72" t="s">
        <v>40</v>
      </c>
      <c r="B17" s="7">
        <v>3</v>
      </c>
      <c r="C17" s="8">
        <v>2</v>
      </c>
      <c r="D17" s="8">
        <v>0</v>
      </c>
      <c r="E17" s="8">
        <v>2</v>
      </c>
      <c r="F17" s="8">
        <v>2</v>
      </c>
      <c r="G17" s="8">
        <v>3</v>
      </c>
      <c r="H17" s="8">
        <v>2</v>
      </c>
      <c r="I17" s="9">
        <v>4</v>
      </c>
      <c r="J17" s="6">
        <f t="shared" si="0"/>
        <v>18</v>
      </c>
      <c r="K17" s="7">
        <v>1</v>
      </c>
      <c r="L17" s="8">
        <v>2</v>
      </c>
      <c r="M17" s="8">
        <v>2</v>
      </c>
      <c r="N17" s="8">
        <v>2</v>
      </c>
      <c r="O17" s="8">
        <v>1</v>
      </c>
      <c r="P17" s="8">
        <v>0</v>
      </c>
      <c r="Q17" s="8">
        <v>3</v>
      </c>
      <c r="R17" s="9">
        <v>1</v>
      </c>
      <c r="S17" s="10">
        <f t="shared" si="6"/>
        <v>12</v>
      </c>
      <c r="T17" s="7">
        <v>0</v>
      </c>
      <c r="U17" s="8">
        <v>0</v>
      </c>
      <c r="V17" s="8">
        <v>6</v>
      </c>
      <c r="W17" s="9">
        <v>6</v>
      </c>
      <c r="X17" s="10">
        <f t="shared" si="7"/>
        <v>12</v>
      </c>
      <c r="Y17" s="7">
        <f t="shared" si="3"/>
        <v>12</v>
      </c>
      <c r="Z17" s="11">
        <v>2</v>
      </c>
      <c r="AA17" s="9">
        <v>4</v>
      </c>
      <c r="AB17" s="21">
        <f t="shared" si="8"/>
        <v>16</v>
      </c>
      <c r="AC17" s="6">
        <f t="shared" si="9"/>
        <v>58</v>
      </c>
    </row>
    <row r="18" spans="1:29" ht="16.5" thickTop="1" thickBot="1" x14ac:dyDescent="0.3">
      <c r="A18" s="72" t="s">
        <v>41</v>
      </c>
      <c r="B18" s="7">
        <v>3</v>
      </c>
      <c r="C18" s="8">
        <v>3</v>
      </c>
      <c r="D18" s="8">
        <v>3</v>
      </c>
      <c r="E18" s="8">
        <v>1</v>
      </c>
      <c r="F18" s="8">
        <v>5</v>
      </c>
      <c r="G18" s="8">
        <v>3</v>
      </c>
      <c r="H18" s="8">
        <v>4</v>
      </c>
      <c r="I18" s="9">
        <v>4</v>
      </c>
      <c r="J18" s="6">
        <f t="shared" si="0"/>
        <v>26</v>
      </c>
      <c r="K18" s="7">
        <v>0</v>
      </c>
      <c r="L18" s="8">
        <v>1</v>
      </c>
      <c r="M18" s="8">
        <v>3</v>
      </c>
      <c r="N18" s="8">
        <v>1</v>
      </c>
      <c r="O18" s="8">
        <v>1</v>
      </c>
      <c r="P18" s="8">
        <v>3</v>
      </c>
      <c r="Q18" s="8">
        <v>1</v>
      </c>
      <c r="R18" s="9">
        <v>5</v>
      </c>
      <c r="S18" s="10">
        <f t="shared" si="6"/>
        <v>15</v>
      </c>
      <c r="T18" s="7">
        <v>0</v>
      </c>
      <c r="U18" s="8">
        <v>6</v>
      </c>
      <c r="V18" s="8">
        <v>9</v>
      </c>
      <c r="W18" s="9">
        <v>6</v>
      </c>
      <c r="X18" s="10">
        <f t="shared" si="7"/>
        <v>21</v>
      </c>
      <c r="Y18" s="7">
        <f t="shared" si="3"/>
        <v>14</v>
      </c>
      <c r="Z18" s="11">
        <v>1</v>
      </c>
      <c r="AA18" s="9">
        <v>4</v>
      </c>
      <c r="AB18" s="21">
        <f t="shared" si="8"/>
        <v>18</v>
      </c>
      <c r="AC18" s="6">
        <f t="shared" si="9"/>
        <v>80</v>
      </c>
    </row>
    <row r="19" spans="1:29" ht="16.5" thickTop="1" thickBot="1" x14ac:dyDescent="0.3">
      <c r="A19" s="72" t="s">
        <v>42</v>
      </c>
      <c r="B19" s="7">
        <v>4</v>
      </c>
      <c r="C19" s="8">
        <v>3</v>
      </c>
      <c r="D19" s="8">
        <v>3</v>
      </c>
      <c r="E19" s="8">
        <v>2</v>
      </c>
      <c r="F19" s="8">
        <v>3</v>
      </c>
      <c r="G19" s="8">
        <v>4</v>
      </c>
      <c r="H19" s="8">
        <v>3</v>
      </c>
      <c r="I19" s="9">
        <v>4</v>
      </c>
      <c r="J19" s="6">
        <f t="shared" si="0"/>
        <v>26</v>
      </c>
      <c r="K19" s="7">
        <v>0</v>
      </c>
      <c r="L19" s="8">
        <v>2</v>
      </c>
      <c r="M19" s="8">
        <v>0</v>
      </c>
      <c r="N19" s="8">
        <v>3</v>
      </c>
      <c r="O19" s="8">
        <v>2</v>
      </c>
      <c r="P19" s="8">
        <v>2</v>
      </c>
      <c r="Q19" s="8">
        <v>0</v>
      </c>
      <c r="R19" s="9">
        <v>1</v>
      </c>
      <c r="S19" s="10">
        <f t="shared" si="6"/>
        <v>10</v>
      </c>
      <c r="T19" s="7">
        <v>6</v>
      </c>
      <c r="U19" s="8">
        <v>0</v>
      </c>
      <c r="V19" s="8">
        <v>9</v>
      </c>
      <c r="W19" s="9">
        <v>6</v>
      </c>
      <c r="X19" s="10">
        <f t="shared" si="7"/>
        <v>21</v>
      </c>
      <c r="Y19" s="7">
        <f t="shared" si="3"/>
        <v>8</v>
      </c>
      <c r="Z19" s="11">
        <v>4</v>
      </c>
      <c r="AA19" s="9">
        <v>2</v>
      </c>
      <c r="AB19" s="21">
        <f t="shared" si="8"/>
        <v>10</v>
      </c>
      <c r="AC19" s="6">
        <f t="shared" si="9"/>
        <v>67</v>
      </c>
    </row>
    <row r="20" spans="1:29" ht="16.5" thickTop="1" thickBot="1" x14ac:dyDescent="0.3">
      <c r="A20" s="72" t="s">
        <v>43</v>
      </c>
      <c r="B20" s="7">
        <v>5</v>
      </c>
      <c r="C20" s="8">
        <v>3</v>
      </c>
      <c r="D20" s="8">
        <v>3</v>
      </c>
      <c r="E20" s="8">
        <v>5</v>
      </c>
      <c r="F20" s="8">
        <v>2</v>
      </c>
      <c r="G20" s="8">
        <v>4</v>
      </c>
      <c r="H20" s="8">
        <v>3</v>
      </c>
      <c r="I20" s="9">
        <v>3</v>
      </c>
      <c r="J20" s="6">
        <f t="shared" si="0"/>
        <v>28</v>
      </c>
      <c r="K20" s="7">
        <v>5</v>
      </c>
      <c r="L20" s="8">
        <v>1</v>
      </c>
      <c r="M20" s="8">
        <v>1</v>
      </c>
      <c r="N20" s="8">
        <v>3</v>
      </c>
      <c r="O20" s="8">
        <v>2</v>
      </c>
      <c r="P20" s="8">
        <v>2</v>
      </c>
      <c r="Q20" s="8">
        <v>3</v>
      </c>
      <c r="R20" s="9">
        <v>3</v>
      </c>
      <c r="S20" s="10">
        <f t="shared" si="6"/>
        <v>20</v>
      </c>
      <c r="T20" s="7">
        <v>6</v>
      </c>
      <c r="U20" s="8">
        <v>6</v>
      </c>
      <c r="V20" s="8">
        <v>6</v>
      </c>
      <c r="W20" s="9">
        <v>9</v>
      </c>
      <c r="X20" s="10">
        <f t="shared" si="7"/>
        <v>27</v>
      </c>
      <c r="Y20" s="7">
        <f t="shared" si="3"/>
        <v>14</v>
      </c>
      <c r="Z20" s="11">
        <v>1</v>
      </c>
      <c r="AA20" s="9">
        <v>4</v>
      </c>
      <c r="AB20" s="21">
        <f t="shared" si="8"/>
        <v>18</v>
      </c>
      <c r="AC20" s="6">
        <f t="shared" si="9"/>
        <v>93</v>
      </c>
    </row>
    <row r="21" spans="1:29" ht="16.5" thickTop="1" thickBot="1" x14ac:dyDescent="0.3">
      <c r="A21" s="71" t="s">
        <v>44</v>
      </c>
      <c r="B21" s="7">
        <v>5</v>
      </c>
      <c r="C21" s="8">
        <v>3</v>
      </c>
      <c r="D21" s="8">
        <v>5</v>
      </c>
      <c r="E21" s="8">
        <v>5</v>
      </c>
      <c r="F21" s="8">
        <v>4</v>
      </c>
      <c r="G21" s="8">
        <v>4</v>
      </c>
      <c r="H21" s="8">
        <v>2</v>
      </c>
      <c r="I21" s="9">
        <v>5</v>
      </c>
      <c r="J21" s="6">
        <f t="shared" si="0"/>
        <v>33</v>
      </c>
      <c r="K21" s="7">
        <v>3</v>
      </c>
      <c r="L21" s="8">
        <v>3</v>
      </c>
      <c r="M21" s="8">
        <v>3</v>
      </c>
      <c r="N21" s="8">
        <v>0</v>
      </c>
      <c r="O21" s="8">
        <v>2</v>
      </c>
      <c r="P21" s="8">
        <v>0</v>
      </c>
      <c r="Q21" s="8">
        <v>3</v>
      </c>
      <c r="R21" s="9">
        <v>2</v>
      </c>
      <c r="S21" s="10">
        <f t="shared" si="6"/>
        <v>16</v>
      </c>
      <c r="T21" s="7">
        <v>6</v>
      </c>
      <c r="U21" s="8">
        <v>4</v>
      </c>
      <c r="V21" s="8">
        <v>9</v>
      </c>
      <c r="W21" s="9">
        <v>6</v>
      </c>
      <c r="X21" s="10">
        <f t="shared" si="7"/>
        <v>25</v>
      </c>
      <c r="Y21" s="7">
        <f t="shared" si="3"/>
        <v>12</v>
      </c>
      <c r="Z21" s="11">
        <v>2</v>
      </c>
      <c r="AA21" s="9">
        <v>3</v>
      </c>
      <c r="AB21" s="21">
        <f>SUM(Y21+AA21)</f>
        <v>15</v>
      </c>
      <c r="AC21" s="6">
        <f t="shared" si="9"/>
        <v>89</v>
      </c>
    </row>
    <row r="22" spans="1:29" ht="16.5" thickTop="1" thickBot="1" x14ac:dyDescent="0.3">
      <c r="A22" s="72" t="s">
        <v>45</v>
      </c>
      <c r="B22" s="7">
        <v>3</v>
      </c>
      <c r="C22" s="8">
        <v>2</v>
      </c>
      <c r="D22" s="8">
        <v>5</v>
      </c>
      <c r="E22" s="8">
        <v>5</v>
      </c>
      <c r="F22" s="8">
        <v>2</v>
      </c>
      <c r="G22" s="8">
        <v>0</v>
      </c>
      <c r="H22" s="8">
        <v>5</v>
      </c>
      <c r="I22" s="9">
        <v>3</v>
      </c>
      <c r="J22" s="6">
        <f t="shared" si="0"/>
        <v>25</v>
      </c>
      <c r="K22" s="7">
        <v>2</v>
      </c>
      <c r="L22" s="8">
        <v>4</v>
      </c>
      <c r="M22" s="8">
        <v>0</v>
      </c>
      <c r="N22" s="8">
        <v>0</v>
      </c>
      <c r="O22" s="8">
        <v>0</v>
      </c>
      <c r="P22" s="8">
        <v>2</v>
      </c>
      <c r="Q22" s="8">
        <v>0</v>
      </c>
      <c r="R22" s="9">
        <v>3</v>
      </c>
      <c r="S22" s="10">
        <f t="shared" si="6"/>
        <v>11</v>
      </c>
      <c r="T22" s="7">
        <v>4</v>
      </c>
      <c r="U22" s="8">
        <v>4</v>
      </c>
      <c r="V22" s="8">
        <v>9</v>
      </c>
      <c r="W22" s="9">
        <v>9</v>
      </c>
      <c r="X22" s="10">
        <f t="shared" si="7"/>
        <v>26</v>
      </c>
      <c r="Y22" s="7">
        <f t="shared" si="3"/>
        <v>10</v>
      </c>
      <c r="Z22" s="11">
        <v>3</v>
      </c>
      <c r="AA22" s="9">
        <v>3</v>
      </c>
      <c r="AB22" s="21">
        <f t="shared" si="8"/>
        <v>13</v>
      </c>
      <c r="AC22" s="6">
        <f t="shared" si="9"/>
        <v>75</v>
      </c>
    </row>
    <row r="23" spans="1:29" ht="16.5" thickTop="1" thickBot="1" x14ac:dyDescent="0.3">
      <c r="A23" s="72" t="s">
        <v>46</v>
      </c>
      <c r="B23" s="7">
        <v>4</v>
      </c>
      <c r="C23" s="8">
        <v>3</v>
      </c>
      <c r="D23" s="8">
        <v>5</v>
      </c>
      <c r="E23" s="8">
        <v>3</v>
      </c>
      <c r="F23" s="8">
        <v>5</v>
      </c>
      <c r="G23" s="8">
        <v>4</v>
      </c>
      <c r="H23" s="8">
        <v>2</v>
      </c>
      <c r="I23" s="9">
        <v>4</v>
      </c>
      <c r="J23" s="6">
        <f t="shared" si="0"/>
        <v>30</v>
      </c>
      <c r="K23" s="7">
        <v>0</v>
      </c>
      <c r="L23" s="8">
        <v>3</v>
      </c>
      <c r="M23" s="8">
        <v>2</v>
      </c>
      <c r="N23" s="8">
        <v>0</v>
      </c>
      <c r="O23" s="8">
        <v>4</v>
      </c>
      <c r="P23" s="8">
        <v>0</v>
      </c>
      <c r="Q23" s="8">
        <v>5</v>
      </c>
      <c r="R23" s="9">
        <v>4</v>
      </c>
      <c r="S23" s="10">
        <f t="shared" si="6"/>
        <v>18</v>
      </c>
      <c r="T23" s="7">
        <v>6</v>
      </c>
      <c r="U23" s="8">
        <v>6</v>
      </c>
      <c r="V23" s="8">
        <v>6</v>
      </c>
      <c r="W23" s="9">
        <v>6</v>
      </c>
      <c r="X23" s="10">
        <f t="shared" si="7"/>
        <v>24</v>
      </c>
      <c r="Y23" s="7">
        <f t="shared" si="3"/>
        <v>10</v>
      </c>
      <c r="Z23" s="11">
        <v>3</v>
      </c>
      <c r="AA23" s="9">
        <v>1</v>
      </c>
      <c r="AB23" s="21">
        <f t="shared" si="8"/>
        <v>11</v>
      </c>
      <c r="AC23" s="6">
        <f t="shared" si="9"/>
        <v>83</v>
      </c>
    </row>
    <row r="24" spans="1:29" ht="16.5" thickTop="1" thickBot="1" x14ac:dyDescent="0.3">
      <c r="A24" s="72" t="s">
        <v>47</v>
      </c>
      <c r="B24" s="7">
        <v>2</v>
      </c>
      <c r="C24" s="8">
        <v>3</v>
      </c>
      <c r="D24" s="8">
        <v>5</v>
      </c>
      <c r="E24" s="8">
        <v>4</v>
      </c>
      <c r="F24" s="8">
        <v>5</v>
      </c>
      <c r="G24" s="8">
        <v>2</v>
      </c>
      <c r="H24" s="8">
        <v>3</v>
      </c>
      <c r="I24" s="9">
        <v>0</v>
      </c>
      <c r="J24" s="6">
        <f t="shared" si="0"/>
        <v>24</v>
      </c>
      <c r="K24" s="7">
        <v>2</v>
      </c>
      <c r="L24" s="8">
        <v>2</v>
      </c>
      <c r="M24" s="8">
        <v>4</v>
      </c>
      <c r="N24" s="8">
        <v>1</v>
      </c>
      <c r="O24" s="8">
        <v>2</v>
      </c>
      <c r="P24" s="8">
        <v>5</v>
      </c>
      <c r="Q24" s="8">
        <v>0</v>
      </c>
      <c r="R24" s="9">
        <v>4</v>
      </c>
      <c r="S24" s="10">
        <f t="shared" si="6"/>
        <v>20</v>
      </c>
      <c r="T24" s="7">
        <v>6</v>
      </c>
      <c r="U24" s="8">
        <v>0</v>
      </c>
      <c r="V24" s="8">
        <v>0</v>
      </c>
      <c r="W24" s="9">
        <v>0</v>
      </c>
      <c r="X24" s="10">
        <f t="shared" si="7"/>
        <v>6</v>
      </c>
      <c r="Y24" s="7">
        <f t="shared" si="3"/>
        <v>12</v>
      </c>
      <c r="Z24" s="11">
        <v>2</v>
      </c>
      <c r="AA24" s="9">
        <v>1</v>
      </c>
      <c r="AB24" s="21">
        <f t="shared" si="8"/>
        <v>13</v>
      </c>
      <c r="AC24" s="6">
        <f t="shared" si="9"/>
        <v>63</v>
      </c>
    </row>
    <row r="25" spans="1:29" ht="16.5" thickTop="1" thickBot="1" x14ac:dyDescent="0.3">
      <c r="A25" s="72" t="s">
        <v>48</v>
      </c>
      <c r="B25" s="7">
        <v>2</v>
      </c>
      <c r="C25" s="8">
        <v>5</v>
      </c>
      <c r="D25" s="8">
        <v>4</v>
      </c>
      <c r="E25" s="8">
        <v>5</v>
      </c>
      <c r="F25" s="8">
        <v>4</v>
      </c>
      <c r="G25" s="8">
        <v>4</v>
      </c>
      <c r="H25" s="8">
        <v>0</v>
      </c>
      <c r="I25" s="9">
        <v>5</v>
      </c>
      <c r="J25" s="6">
        <f t="shared" si="0"/>
        <v>29</v>
      </c>
      <c r="K25" s="7">
        <v>2</v>
      </c>
      <c r="L25" s="8">
        <v>3</v>
      </c>
      <c r="M25" s="8">
        <v>3</v>
      </c>
      <c r="N25" s="8">
        <v>4</v>
      </c>
      <c r="O25" s="8">
        <v>5</v>
      </c>
      <c r="P25" s="8">
        <v>4</v>
      </c>
      <c r="Q25" s="8">
        <v>5</v>
      </c>
      <c r="R25" s="9">
        <v>1</v>
      </c>
      <c r="S25" s="10">
        <f t="shared" si="6"/>
        <v>27</v>
      </c>
      <c r="T25" s="7">
        <v>6</v>
      </c>
      <c r="U25" s="8">
        <v>6</v>
      </c>
      <c r="V25" s="8">
        <v>9</v>
      </c>
      <c r="W25" s="9">
        <v>9</v>
      </c>
      <c r="X25" s="10">
        <f t="shared" si="7"/>
        <v>30</v>
      </c>
      <c r="Y25" s="7">
        <f t="shared" si="3"/>
        <v>10</v>
      </c>
      <c r="Z25" s="11">
        <v>3</v>
      </c>
      <c r="AA25" s="9">
        <v>3</v>
      </c>
      <c r="AB25" s="21">
        <f t="shared" si="8"/>
        <v>13</v>
      </c>
      <c r="AC25" s="6">
        <f t="shared" si="9"/>
        <v>99</v>
      </c>
    </row>
    <row r="26" spans="1:29" ht="16.5" thickTop="1" thickBot="1" x14ac:dyDescent="0.3">
      <c r="A26" s="72" t="s">
        <v>49</v>
      </c>
      <c r="B26" s="7">
        <v>4</v>
      </c>
      <c r="C26" s="8">
        <v>2</v>
      </c>
      <c r="D26" s="8">
        <v>3</v>
      </c>
      <c r="E26" s="8">
        <v>0</v>
      </c>
      <c r="F26" s="8">
        <v>4</v>
      </c>
      <c r="G26" s="8">
        <v>3</v>
      </c>
      <c r="H26" s="8">
        <v>2</v>
      </c>
      <c r="I26" s="9">
        <v>3</v>
      </c>
      <c r="J26" s="6">
        <f t="shared" si="0"/>
        <v>21</v>
      </c>
      <c r="K26" s="7">
        <v>1</v>
      </c>
      <c r="L26" s="8">
        <v>0</v>
      </c>
      <c r="M26" s="8">
        <v>2</v>
      </c>
      <c r="N26" s="8">
        <v>0</v>
      </c>
      <c r="O26" s="8">
        <v>1</v>
      </c>
      <c r="P26" s="8">
        <v>4</v>
      </c>
      <c r="Q26" s="8">
        <v>1</v>
      </c>
      <c r="R26" s="9">
        <v>1</v>
      </c>
      <c r="S26" s="10">
        <f t="shared" si="6"/>
        <v>10</v>
      </c>
      <c r="T26" s="7">
        <v>0</v>
      </c>
      <c r="U26" s="8">
        <v>6</v>
      </c>
      <c r="V26" s="8">
        <v>0</v>
      </c>
      <c r="W26" s="9">
        <v>9</v>
      </c>
      <c r="X26" s="10">
        <f t="shared" si="7"/>
        <v>15</v>
      </c>
      <c r="Y26" s="7">
        <f t="shared" si="3"/>
        <v>14</v>
      </c>
      <c r="Z26" s="11">
        <v>1</v>
      </c>
      <c r="AA26" s="9">
        <v>2</v>
      </c>
      <c r="AB26" s="21">
        <f t="shared" si="8"/>
        <v>16</v>
      </c>
      <c r="AC26" s="6">
        <f t="shared" si="9"/>
        <v>62</v>
      </c>
    </row>
    <row r="27" spans="1:29" ht="16.5" thickTop="1" thickBot="1" x14ac:dyDescent="0.3">
      <c r="A27" s="73" t="s">
        <v>50</v>
      </c>
      <c r="B27" s="22">
        <v>1</v>
      </c>
      <c r="C27" s="23">
        <v>1</v>
      </c>
      <c r="D27" s="23">
        <v>4</v>
      </c>
      <c r="E27" s="23">
        <v>2</v>
      </c>
      <c r="F27" s="23">
        <v>1</v>
      </c>
      <c r="G27" s="23">
        <v>3</v>
      </c>
      <c r="H27" s="23">
        <v>2</v>
      </c>
      <c r="I27" s="24">
        <v>0</v>
      </c>
      <c r="J27" s="25">
        <f t="shared" si="0"/>
        <v>14</v>
      </c>
      <c r="K27" s="22">
        <v>3</v>
      </c>
      <c r="L27" s="23">
        <v>2</v>
      </c>
      <c r="M27" s="23">
        <v>3</v>
      </c>
      <c r="N27" s="23">
        <v>3</v>
      </c>
      <c r="O27" s="23">
        <v>0</v>
      </c>
      <c r="P27" s="23">
        <v>1</v>
      </c>
      <c r="Q27" s="23">
        <v>1</v>
      </c>
      <c r="R27" s="24">
        <v>1</v>
      </c>
      <c r="S27" s="26">
        <f t="shared" si="6"/>
        <v>14</v>
      </c>
      <c r="T27" s="22">
        <v>6</v>
      </c>
      <c r="U27" s="23">
        <v>6</v>
      </c>
      <c r="V27" s="23">
        <v>6</v>
      </c>
      <c r="W27" s="24">
        <v>6</v>
      </c>
      <c r="X27" s="26">
        <f t="shared" si="7"/>
        <v>24</v>
      </c>
      <c r="Y27" s="22">
        <f t="shared" si="3"/>
        <v>12</v>
      </c>
      <c r="Z27" s="27">
        <v>2</v>
      </c>
      <c r="AA27" s="24">
        <v>4</v>
      </c>
      <c r="AB27" s="28">
        <f t="shared" si="8"/>
        <v>16</v>
      </c>
      <c r="AC27" s="25">
        <f t="shared" si="9"/>
        <v>68</v>
      </c>
    </row>
    <row r="28" spans="1:29" ht="15.75" thickBot="1" x14ac:dyDescent="0.3"/>
    <row r="29" spans="1:29" s="32" customFormat="1" ht="20.25" thickTop="1" thickBot="1" x14ac:dyDescent="0.35">
      <c r="A29" s="29" t="s">
        <v>17</v>
      </c>
      <c r="B29" s="85" t="s">
        <v>0</v>
      </c>
      <c r="C29" s="86"/>
      <c r="D29" s="86"/>
      <c r="E29" s="86"/>
      <c r="F29" s="86"/>
      <c r="G29" s="86"/>
      <c r="H29" s="86"/>
      <c r="I29" s="87"/>
      <c r="J29" s="30" t="s">
        <v>13</v>
      </c>
      <c r="K29" s="85" t="s">
        <v>18</v>
      </c>
      <c r="L29" s="86"/>
      <c r="M29" s="86"/>
      <c r="N29" s="86"/>
      <c r="O29" s="86"/>
      <c r="P29" s="86"/>
      <c r="Q29" s="86"/>
      <c r="R29" s="87"/>
      <c r="S29" s="30" t="s">
        <v>14</v>
      </c>
      <c r="T29" s="85" t="s">
        <v>2</v>
      </c>
      <c r="U29" s="86"/>
      <c r="V29" s="86"/>
      <c r="W29" s="87"/>
      <c r="X29" s="30" t="s">
        <v>15</v>
      </c>
      <c r="Y29" s="88" t="s">
        <v>3</v>
      </c>
      <c r="Z29" s="86"/>
      <c r="AA29" s="87"/>
      <c r="AB29" s="30" t="s">
        <v>19</v>
      </c>
      <c r="AC29" s="31" t="s">
        <v>5</v>
      </c>
    </row>
    <row r="30" spans="1:29" s="32" customFormat="1" ht="52.5" thickTop="1" thickBot="1" x14ac:dyDescent="0.3">
      <c r="A30" s="33" t="s">
        <v>20</v>
      </c>
      <c r="B30" s="33">
        <v>1</v>
      </c>
      <c r="C30" s="33">
        <v>2</v>
      </c>
      <c r="D30" s="33">
        <v>3</v>
      </c>
      <c r="E30" s="33">
        <v>4</v>
      </c>
      <c r="F30" s="33">
        <v>5</v>
      </c>
      <c r="G30" s="33">
        <v>6</v>
      </c>
      <c r="H30" s="33">
        <v>7</v>
      </c>
      <c r="I30" s="33">
        <v>8</v>
      </c>
      <c r="J30" s="34"/>
      <c r="K30" s="89" t="s">
        <v>6</v>
      </c>
      <c r="L30" s="86"/>
      <c r="M30" s="86"/>
      <c r="N30" s="87"/>
      <c r="O30" s="89" t="s">
        <v>21</v>
      </c>
      <c r="P30" s="86"/>
      <c r="Q30" s="86"/>
      <c r="R30" s="87"/>
      <c r="S30" s="34"/>
      <c r="T30" s="89" t="s">
        <v>8</v>
      </c>
      <c r="U30" s="87"/>
      <c r="V30" s="89" t="s">
        <v>9</v>
      </c>
      <c r="W30" s="87"/>
      <c r="X30" s="34"/>
      <c r="Y30" s="33"/>
      <c r="Z30" s="35" t="s">
        <v>22</v>
      </c>
      <c r="AA30" s="35" t="s">
        <v>10</v>
      </c>
      <c r="AB30" s="36"/>
      <c r="AC30" s="37"/>
    </row>
    <row r="31" spans="1:29" s="32" customFormat="1" ht="16.5" thickTop="1" thickBot="1" x14ac:dyDescent="0.3">
      <c r="A31" s="67" t="s">
        <v>39</v>
      </c>
      <c r="B31" s="38">
        <v>0</v>
      </c>
      <c r="C31" s="39">
        <v>1</v>
      </c>
      <c r="D31" s="39">
        <v>2</v>
      </c>
      <c r="E31" s="39">
        <v>3</v>
      </c>
      <c r="F31" s="39">
        <v>4</v>
      </c>
      <c r="G31" s="39">
        <v>3</v>
      </c>
      <c r="H31" s="39">
        <v>0</v>
      </c>
      <c r="I31" s="40">
        <v>3</v>
      </c>
      <c r="J31" s="41">
        <f t="shared" ref="J31:J38" si="10">SUM(B31:I31)</f>
        <v>16</v>
      </c>
      <c r="K31" s="42">
        <v>0</v>
      </c>
      <c r="L31" s="43">
        <v>0</v>
      </c>
      <c r="M31" s="43">
        <v>0</v>
      </c>
      <c r="N31" s="44">
        <v>0</v>
      </c>
      <c r="O31" s="38">
        <v>0</v>
      </c>
      <c r="P31" s="39">
        <v>0</v>
      </c>
      <c r="Q31" s="39">
        <v>1</v>
      </c>
      <c r="R31" s="40">
        <v>0</v>
      </c>
      <c r="S31" s="41">
        <f t="shared" ref="S31:S38" si="11">SUM(K31:R31)</f>
        <v>1</v>
      </c>
      <c r="T31" s="42">
        <v>0</v>
      </c>
      <c r="U31" s="44">
        <v>0</v>
      </c>
      <c r="V31" s="38">
        <v>6</v>
      </c>
      <c r="W31" s="40">
        <v>6</v>
      </c>
      <c r="X31" s="41">
        <f t="shared" ref="X31:X38" si="12">SUM(T31:W31)</f>
        <v>12</v>
      </c>
      <c r="Y31" s="38">
        <f t="shared" ref="Y31:Y38" si="13">(8-Z31)*2</f>
        <v>10</v>
      </c>
      <c r="Z31" s="45">
        <v>3</v>
      </c>
      <c r="AA31" s="40">
        <v>1</v>
      </c>
      <c r="AB31" s="65">
        <f t="shared" ref="AB31:AB38" si="14">SUM(Y31+AA31)</f>
        <v>11</v>
      </c>
      <c r="AC31" s="46">
        <f t="shared" ref="AC31:AC38" si="15">SUM(J31,S31,X31,AB31)</f>
        <v>40</v>
      </c>
    </row>
    <row r="32" spans="1:29" s="32" customFormat="1" ht="16.5" thickTop="1" thickBot="1" x14ac:dyDescent="0.3">
      <c r="A32" s="68" t="s">
        <v>49</v>
      </c>
      <c r="B32" s="47">
        <v>0</v>
      </c>
      <c r="C32" s="48">
        <v>3</v>
      </c>
      <c r="D32" s="48">
        <v>0</v>
      </c>
      <c r="E32" s="48">
        <v>4</v>
      </c>
      <c r="F32" s="48">
        <v>5</v>
      </c>
      <c r="G32" s="48">
        <v>0</v>
      </c>
      <c r="H32" s="48">
        <v>0</v>
      </c>
      <c r="I32" s="49">
        <v>4</v>
      </c>
      <c r="J32" s="41">
        <f t="shared" si="10"/>
        <v>16</v>
      </c>
      <c r="K32" s="50">
        <v>1</v>
      </c>
      <c r="L32" s="48">
        <v>1</v>
      </c>
      <c r="M32" s="48">
        <v>1</v>
      </c>
      <c r="N32" s="51">
        <v>3</v>
      </c>
      <c r="O32" s="47">
        <v>0</v>
      </c>
      <c r="P32" s="48">
        <v>1</v>
      </c>
      <c r="Q32" s="48">
        <v>0</v>
      </c>
      <c r="R32" s="49">
        <v>0</v>
      </c>
      <c r="S32" s="41">
        <f t="shared" si="11"/>
        <v>7</v>
      </c>
      <c r="T32" s="50">
        <v>6</v>
      </c>
      <c r="U32" s="51">
        <v>4</v>
      </c>
      <c r="V32" s="47">
        <v>6</v>
      </c>
      <c r="W32" s="49">
        <v>6</v>
      </c>
      <c r="X32" s="41">
        <f t="shared" si="12"/>
        <v>22</v>
      </c>
      <c r="Y32" s="47">
        <f t="shared" si="13"/>
        <v>12</v>
      </c>
      <c r="Z32" s="52">
        <v>2</v>
      </c>
      <c r="AA32" s="49">
        <v>2</v>
      </c>
      <c r="AB32" s="65">
        <f t="shared" si="14"/>
        <v>14</v>
      </c>
      <c r="AC32" s="46">
        <f t="shared" si="15"/>
        <v>59</v>
      </c>
    </row>
    <row r="33" spans="1:29" s="32" customFormat="1" ht="16.5" thickTop="1" thickBot="1" x14ac:dyDescent="0.3">
      <c r="A33" s="68" t="s">
        <v>30</v>
      </c>
      <c r="B33" s="47">
        <v>2</v>
      </c>
      <c r="C33" s="48">
        <v>2</v>
      </c>
      <c r="D33" s="48">
        <v>5</v>
      </c>
      <c r="E33" s="48">
        <v>5</v>
      </c>
      <c r="F33" s="48">
        <v>4</v>
      </c>
      <c r="G33" s="48">
        <v>1</v>
      </c>
      <c r="H33" s="48">
        <v>3</v>
      </c>
      <c r="I33" s="49">
        <v>5</v>
      </c>
      <c r="J33" s="41">
        <f t="shared" si="10"/>
        <v>27</v>
      </c>
      <c r="K33" s="50">
        <v>0</v>
      </c>
      <c r="L33" s="48">
        <v>5</v>
      </c>
      <c r="M33" s="48">
        <v>2</v>
      </c>
      <c r="N33" s="51">
        <v>0</v>
      </c>
      <c r="O33" s="47">
        <v>0</v>
      </c>
      <c r="P33" s="48">
        <v>3</v>
      </c>
      <c r="Q33" s="48">
        <v>3</v>
      </c>
      <c r="R33" s="49">
        <v>1</v>
      </c>
      <c r="S33" s="41">
        <f t="shared" si="11"/>
        <v>14</v>
      </c>
      <c r="T33" s="50">
        <v>4</v>
      </c>
      <c r="U33" s="51">
        <v>6</v>
      </c>
      <c r="V33" s="47">
        <v>9</v>
      </c>
      <c r="W33" s="49">
        <v>9</v>
      </c>
      <c r="X33" s="41">
        <f t="shared" si="12"/>
        <v>28</v>
      </c>
      <c r="Y33" s="47">
        <f t="shared" si="13"/>
        <v>14</v>
      </c>
      <c r="Z33" s="52">
        <v>1</v>
      </c>
      <c r="AA33" s="49">
        <v>3</v>
      </c>
      <c r="AB33" s="65">
        <f t="shared" si="14"/>
        <v>17</v>
      </c>
      <c r="AC33" s="46">
        <f t="shared" si="15"/>
        <v>86</v>
      </c>
    </row>
    <row r="34" spans="1:29" s="32" customFormat="1" ht="16.5" thickTop="1" thickBot="1" x14ac:dyDescent="0.3">
      <c r="A34" s="68" t="s">
        <v>27</v>
      </c>
      <c r="B34" s="47">
        <v>4</v>
      </c>
      <c r="C34" s="48">
        <v>4</v>
      </c>
      <c r="D34" s="48">
        <v>4</v>
      </c>
      <c r="E34" s="48">
        <v>1</v>
      </c>
      <c r="F34" s="48">
        <v>5</v>
      </c>
      <c r="G34" s="48">
        <v>4</v>
      </c>
      <c r="H34" s="48">
        <v>4</v>
      </c>
      <c r="I34" s="49">
        <v>5</v>
      </c>
      <c r="J34" s="41">
        <f t="shared" si="10"/>
        <v>31</v>
      </c>
      <c r="K34" s="50">
        <v>0</v>
      </c>
      <c r="L34" s="48">
        <v>0</v>
      </c>
      <c r="M34" s="48">
        <v>2</v>
      </c>
      <c r="N34" s="51">
        <v>4</v>
      </c>
      <c r="O34" s="47">
        <v>5</v>
      </c>
      <c r="P34" s="48">
        <v>1</v>
      </c>
      <c r="Q34" s="48">
        <v>1</v>
      </c>
      <c r="R34" s="49">
        <v>1</v>
      </c>
      <c r="S34" s="41">
        <f t="shared" si="11"/>
        <v>14</v>
      </c>
      <c r="T34" s="50">
        <v>4</v>
      </c>
      <c r="U34" s="51">
        <v>6</v>
      </c>
      <c r="V34" s="47">
        <v>6</v>
      </c>
      <c r="W34" s="49">
        <v>9</v>
      </c>
      <c r="X34" s="41">
        <f t="shared" si="12"/>
        <v>25</v>
      </c>
      <c r="Y34" s="47">
        <f t="shared" si="13"/>
        <v>16</v>
      </c>
      <c r="Z34" s="52">
        <v>0</v>
      </c>
      <c r="AA34" s="49">
        <v>1</v>
      </c>
      <c r="AB34" s="65">
        <f t="shared" si="14"/>
        <v>17</v>
      </c>
      <c r="AC34" s="46">
        <f t="shared" si="15"/>
        <v>87</v>
      </c>
    </row>
    <row r="35" spans="1:29" s="32" customFormat="1" ht="16.5" thickTop="1" thickBot="1" x14ac:dyDescent="0.3">
      <c r="A35" s="68" t="s">
        <v>31</v>
      </c>
      <c r="B35" s="47">
        <v>4</v>
      </c>
      <c r="C35" s="48">
        <v>3</v>
      </c>
      <c r="D35" s="48">
        <v>5</v>
      </c>
      <c r="E35" s="48">
        <v>5</v>
      </c>
      <c r="F35" s="48">
        <v>3</v>
      </c>
      <c r="G35" s="48">
        <v>1</v>
      </c>
      <c r="H35" s="48">
        <v>3</v>
      </c>
      <c r="I35" s="49">
        <v>5</v>
      </c>
      <c r="J35" s="41">
        <f t="shared" si="10"/>
        <v>29</v>
      </c>
      <c r="K35" s="50">
        <v>2</v>
      </c>
      <c r="L35" s="48">
        <v>3</v>
      </c>
      <c r="M35" s="48">
        <v>3</v>
      </c>
      <c r="N35" s="51">
        <v>4</v>
      </c>
      <c r="O35" s="47">
        <v>1</v>
      </c>
      <c r="P35" s="48">
        <v>0</v>
      </c>
      <c r="Q35" s="48">
        <v>3</v>
      </c>
      <c r="R35" s="49">
        <v>4</v>
      </c>
      <c r="S35" s="41">
        <f t="shared" si="11"/>
        <v>20</v>
      </c>
      <c r="T35" s="50">
        <v>6</v>
      </c>
      <c r="U35" s="51">
        <v>6</v>
      </c>
      <c r="V35" s="47">
        <v>9</v>
      </c>
      <c r="W35" s="49">
        <v>9</v>
      </c>
      <c r="X35" s="66">
        <f t="shared" si="12"/>
        <v>30</v>
      </c>
      <c r="Y35" s="47">
        <f t="shared" si="13"/>
        <v>14</v>
      </c>
      <c r="Z35" s="52">
        <v>1</v>
      </c>
      <c r="AA35" s="49">
        <v>5</v>
      </c>
      <c r="AB35" s="65">
        <f t="shared" si="14"/>
        <v>19</v>
      </c>
      <c r="AC35" s="46">
        <f t="shared" si="15"/>
        <v>98</v>
      </c>
    </row>
    <row r="36" spans="1:29" s="32" customFormat="1" ht="16.5" thickTop="1" thickBot="1" x14ac:dyDescent="0.3">
      <c r="A36" s="68" t="s">
        <v>32</v>
      </c>
      <c r="B36" s="47">
        <v>2</v>
      </c>
      <c r="C36" s="48">
        <v>3</v>
      </c>
      <c r="D36" s="48">
        <v>4</v>
      </c>
      <c r="E36" s="48">
        <v>1</v>
      </c>
      <c r="F36" s="48">
        <v>3</v>
      </c>
      <c r="G36" s="48">
        <v>0</v>
      </c>
      <c r="H36" s="48">
        <v>1</v>
      </c>
      <c r="I36" s="49">
        <v>2</v>
      </c>
      <c r="J36" s="41">
        <f t="shared" si="10"/>
        <v>16</v>
      </c>
      <c r="K36" s="50">
        <v>0</v>
      </c>
      <c r="L36" s="48">
        <v>4</v>
      </c>
      <c r="M36" s="48">
        <v>1</v>
      </c>
      <c r="N36" s="51">
        <v>1</v>
      </c>
      <c r="O36" s="47">
        <v>1</v>
      </c>
      <c r="P36" s="48">
        <v>4</v>
      </c>
      <c r="Q36" s="48">
        <v>0</v>
      </c>
      <c r="R36" s="49">
        <v>5</v>
      </c>
      <c r="S36" s="41">
        <f t="shared" si="11"/>
        <v>16</v>
      </c>
      <c r="T36" s="50">
        <v>6</v>
      </c>
      <c r="U36" s="51">
        <v>0</v>
      </c>
      <c r="V36" s="47">
        <v>9</v>
      </c>
      <c r="W36" s="49">
        <v>9</v>
      </c>
      <c r="X36" s="41">
        <f t="shared" si="12"/>
        <v>24</v>
      </c>
      <c r="Y36" s="47">
        <f t="shared" si="13"/>
        <v>12</v>
      </c>
      <c r="Z36" s="52">
        <v>2</v>
      </c>
      <c r="AA36" s="49">
        <v>4</v>
      </c>
      <c r="AB36" s="65">
        <f t="shared" si="14"/>
        <v>16</v>
      </c>
      <c r="AC36" s="46">
        <f t="shared" si="15"/>
        <v>72</v>
      </c>
    </row>
    <row r="37" spans="1:29" s="32" customFormat="1" ht="16.5" thickTop="1" thickBot="1" x14ac:dyDescent="0.3">
      <c r="A37" s="68" t="s">
        <v>46</v>
      </c>
      <c r="B37" s="47">
        <v>5</v>
      </c>
      <c r="C37" s="48">
        <v>3</v>
      </c>
      <c r="D37" s="48">
        <v>5</v>
      </c>
      <c r="E37" s="48">
        <v>2</v>
      </c>
      <c r="F37" s="48">
        <v>3</v>
      </c>
      <c r="G37" s="48">
        <v>4</v>
      </c>
      <c r="H37" s="48">
        <v>1</v>
      </c>
      <c r="I37" s="49">
        <v>3</v>
      </c>
      <c r="J37" s="41">
        <f t="shared" si="10"/>
        <v>26</v>
      </c>
      <c r="K37" s="50">
        <v>1</v>
      </c>
      <c r="L37" s="48">
        <v>0</v>
      </c>
      <c r="M37" s="48">
        <v>0</v>
      </c>
      <c r="N37" s="51">
        <v>1</v>
      </c>
      <c r="O37" s="47">
        <v>0</v>
      </c>
      <c r="P37" s="48">
        <v>4</v>
      </c>
      <c r="Q37" s="48">
        <v>1</v>
      </c>
      <c r="R37" s="49">
        <v>5</v>
      </c>
      <c r="S37" s="41">
        <f t="shared" si="11"/>
        <v>12</v>
      </c>
      <c r="T37" s="50">
        <v>4</v>
      </c>
      <c r="U37" s="51">
        <v>0</v>
      </c>
      <c r="V37" s="47">
        <v>9</v>
      </c>
      <c r="W37" s="49">
        <v>0</v>
      </c>
      <c r="X37" s="41">
        <f t="shared" si="12"/>
        <v>13</v>
      </c>
      <c r="Y37" s="47">
        <f t="shared" si="13"/>
        <v>10</v>
      </c>
      <c r="Z37" s="52">
        <v>3</v>
      </c>
      <c r="AA37" s="49">
        <v>3</v>
      </c>
      <c r="AB37" s="53">
        <f t="shared" si="14"/>
        <v>13</v>
      </c>
      <c r="AC37" s="46">
        <f t="shared" si="15"/>
        <v>64</v>
      </c>
    </row>
    <row r="38" spans="1:29" s="32" customFormat="1" ht="16.5" thickTop="1" thickBot="1" x14ac:dyDescent="0.3">
      <c r="A38" s="69" t="s">
        <v>48</v>
      </c>
      <c r="B38" s="54">
        <v>2</v>
      </c>
      <c r="C38" s="55">
        <v>0</v>
      </c>
      <c r="D38" s="55">
        <v>4</v>
      </c>
      <c r="E38" s="55">
        <v>5</v>
      </c>
      <c r="F38" s="55">
        <v>1</v>
      </c>
      <c r="G38" s="55">
        <v>4</v>
      </c>
      <c r="H38" s="55">
        <v>0</v>
      </c>
      <c r="I38" s="56">
        <v>2</v>
      </c>
      <c r="J38" s="41">
        <f t="shared" si="10"/>
        <v>18</v>
      </c>
      <c r="K38" s="57">
        <v>3</v>
      </c>
      <c r="L38" s="55">
        <v>2</v>
      </c>
      <c r="M38" s="55">
        <v>2</v>
      </c>
      <c r="N38" s="58">
        <v>1</v>
      </c>
      <c r="O38" s="54">
        <v>3</v>
      </c>
      <c r="P38" s="55">
        <v>4</v>
      </c>
      <c r="Q38" s="55">
        <v>2</v>
      </c>
      <c r="R38" s="56">
        <v>0</v>
      </c>
      <c r="S38" s="41">
        <f t="shared" si="11"/>
        <v>17</v>
      </c>
      <c r="T38" s="57">
        <v>6</v>
      </c>
      <c r="U38" s="58">
        <v>6</v>
      </c>
      <c r="V38" s="54">
        <v>9</v>
      </c>
      <c r="W38" s="56">
        <v>9</v>
      </c>
      <c r="X38" s="41">
        <f t="shared" si="12"/>
        <v>30</v>
      </c>
      <c r="Y38" s="54">
        <f t="shared" si="13"/>
        <v>10</v>
      </c>
      <c r="Z38" s="59">
        <v>3</v>
      </c>
      <c r="AA38" s="56">
        <v>3</v>
      </c>
      <c r="AB38" s="53">
        <f t="shared" si="14"/>
        <v>13</v>
      </c>
      <c r="AC38" s="46">
        <f t="shared" si="15"/>
        <v>78</v>
      </c>
    </row>
    <row r="39" spans="1:29" s="32" customFormat="1" ht="16.5" thickTop="1" thickBot="1" x14ac:dyDescent="0.3">
      <c r="J39" s="60"/>
      <c r="S39" s="60"/>
      <c r="X39" s="60"/>
      <c r="Z39" s="60"/>
      <c r="AB39" s="60"/>
    </row>
    <row r="40" spans="1:29" s="32" customFormat="1" ht="20.25" thickTop="1" thickBot="1" x14ac:dyDescent="0.35">
      <c r="A40" s="29" t="s">
        <v>23</v>
      </c>
      <c r="B40" s="85" t="s">
        <v>0</v>
      </c>
      <c r="C40" s="86"/>
      <c r="D40" s="86"/>
      <c r="E40" s="86"/>
      <c r="F40" s="86"/>
      <c r="G40" s="86"/>
      <c r="H40" s="86"/>
      <c r="I40" s="87"/>
      <c r="J40" s="30" t="s">
        <v>13</v>
      </c>
      <c r="K40" s="85" t="s">
        <v>18</v>
      </c>
      <c r="L40" s="86"/>
      <c r="M40" s="86"/>
      <c r="N40" s="86"/>
      <c r="O40" s="86"/>
      <c r="P40" s="86"/>
      <c r="Q40" s="86"/>
      <c r="R40" s="87"/>
      <c r="S40" s="30" t="s">
        <v>14</v>
      </c>
      <c r="T40" s="85" t="s">
        <v>2</v>
      </c>
      <c r="U40" s="86"/>
      <c r="V40" s="86"/>
      <c r="W40" s="87"/>
      <c r="X40" s="30" t="s">
        <v>15</v>
      </c>
      <c r="Y40" s="88" t="s">
        <v>3</v>
      </c>
      <c r="Z40" s="86"/>
      <c r="AA40" s="87"/>
      <c r="AB40" s="30" t="s">
        <v>19</v>
      </c>
      <c r="AC40" s="31" t="s">
        <v>5</v>
      </c>
    </row>
    <row r="41" spans="1:29" s="32" customFormat="1" ht="52.5" thickTop="1" thickBot="1" x14ac:dyDescent="0.3">
      <c r="A41" s="61" t="s">
        <v>20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4"/>
      <c r="K41" s="89" t="s">
        <v>6</v>
      </c>
      <c r="L41" s="86"/>
      <c r="M41" s="86"/>
      <c r="N41" s="87"/>
      <c r="O41" s="89" t="s">
        <v>21</v>
      </c>
      <c r="P41" s="86"/>
      <c r="Q41" s="86"/>
      <c r="R41" s="87"/>
      <c r="S41" s="34"/>
      <c r="T41" s="89" t="s">
        <v>8</v>
      </c>
      <c r="U41" s="87"/>
      <c r="V41" s="89" t="s">
        <v>9</v>
      </c>
      <c r="W41" s="87"/>
      <c r="X41" s="34"/>
      <c r="Y41" s="33"/>
      <c r="Z41" s="35" t="s">
        <v>22</v>
      </c>
      <c r="AA41" s="35" t="s">
        <v>10</v>
      </c>
      <c r="AB41" s="36"/>
      <c r="AC41" s="37"/>
    </row>
    <row r="42" spans="1:29" s="32" customFormat="1" ht="16.5" thickTop="1" thickBot="1" x14ac:dyDescent="0.3">
      <c r="A42" s="67" t="s">
        <v>50</v>
      </c>
      <c r="B42" s="38">
        <v>5</v>
      </c>
      <c r="C42" s="39">
        <v>4</v>
      </c>
      <c r="D42" s="39">
        <v>5</v>
      </c>
      <c r="E42" s="39">
        <v>5</v>
      </c>
      <c r="F42" s="39">
        <v>2</v>
      </c>
      <c r="G42" s="39">
        <v>4</v>
      </c>
      <c r="H42" s="39">
        <v>3</v>
      </c>
      <c r="I42" s="40">
        <v>3</v>
      </c>
      <c r="J42" s="41">
        <f t="shared" ref="J42:J49" si="16">SUM(B42:I42)</f>
        <v>31</v>
      </c>
      <c r="K42" s="42">
        <v>0</v>
      </c>
      <c r="L42" s="43">
        <v>1</v>
      </c>
      <c r="M42" s="43">
        <v>3</v>
      </c>
      <c r="N42" s="44">
        <v>1</v>
      </c>
      <c r="O42" s="38">
        <v>2</v>
      </c>
      <c r="P42" s="39">
        <v>3</v>
      </c>
      <c r="Q42" s="39">
        <v>3</v>
      </c>
      <c r="R42" s="40">
        <v>3</v>
      </c>
      <c r="S42" s="41">
        <f t="shared" ref="S42:S49" si="17">SUM(K42:R42)</f>
        <v>16</v>
      </c>
      <c r="T42" s="42">
        <v>4</v>
      </c>
      <c r="U42" s="44">
        <v>6</v>
      </c>
      <c r="V42" s="38">
        <v>9</v>
      </c>
      <c r="W42" s="40">
        <v>9</v>
      </c>
      <c r="X42" s="41">
        <f t="shared" ref="X42:X49" si="18">SUM(T42:W42)</f>
        <v>28</v>
      </c>
      <c r="Y42" s="38">
        <f t="shared" ref="Y42:Y49" si="19">(8-Z42)*2</f>
        <v>12</v>
      </c>
      <c r="Z42" s="45">
        <v>2</v>
      </c>
      <c r="AA42" s="40">
        <v>3</v>
      </c>
      <c r="AB42" s="53">
        <f t="shared" ref="AB42:AB49" si="20">SUM(Y42+AA42)</f>
        <v>15</v>
      </c>
      <c r="AC42" s="46">
        <f t="shared" ref="AC42:AC49" si="21">SUM(J42,S42,X42,AB42)</f>
        <v>90</v>
      </c>
    </row>
    <row r="43" spans="1:29" s="32" customFormat="1" ht="16.5" thickTop="1" thickBot="1" x14ac:dyDescent="0.3">
      <c r="A43" s="68" t="s">
        <v>45</v>
      </c>
      <c r="B43" s="47">
        <v>3</v>
      </c>
      <c r="C43" s="48">
        <v>0</v>
      </c>
      <c r="D43" s="48">
        <v>4</v>
      </c>
      <c r="E43" s="48">
        <v>3</v>
      </c>
      <c r="F43" s="48">
        <v>0</v>
      </c>
      <c r="G43" s="48">
        <v>2</v>
      </c>
      <c r="H43" s="48">
        <v>3</v>
      </c>
      <c r="I43" s="49">
        <v>4</v>
      </c>
      <c r="J43" s="41">
        <f t="shared" si="16"/>
        <v>19</v>
      </c>
      <c r="K43" s="50">
        <v>1</v>
      </c>
      <c r="L43" s="48">
        <v>3</v>
      </c>
      <c r="M43" s="48">
        <v>3</v>
      </c>
      <c r="N43" s="51">
        <v>4</v>
      </c>
      <c r="O43" s="47">
        <v>3</v>
      </c>
      <c r="P43" s="48">
        <v>2</v>
      </c>
      <c r="Q43" s="48">
        <v>0</v>
      </c>
      <c r="R43" s="49">
        <v>3</v>
      </c>
      <c r="S43" s="41">
        <f t="shared" si="17"/>
        <v>19</v>
      </c>
      <c r="T43" s="50">
        <v>6</v>
      </c>
      <c r="U43" s="51">
        <v>4</v>
      </c>
      <c r="V43" s="47">
        <v>0</v>
      </c>
      <c r="W43" s="49">
        <v>9</v>
      </c>
      <c r="X43" s="41">
        <f t="shared" si="18"/>
        <v>19</v>
      </c>
      <c r="Y43" s="38">
        <f t="shared" si="19"/>
        <v>10</v>
      </c>
      <c r="Z43" s="52">
        <v>3</v>
      </c>
      <c r="AA43" s="49">
        <v>2</v>
      </c>
      <c r="AB43" s="53">
        <f t="shared" si="20"/>
        <v>12</v>
      </c>
      <c r="AC43" s="46">
        <f t="shared" si="21"/>
        <v>69</v>
      </c>
    </row>
    <row r="44" spans="1:29" s="32" customFormat="1" ht="16.5" thickTop="1" thickBot="1" x14ac:dyDescent="0.3">
      <c r="A44" s="68" t="s">
        <v>41</v>
      </c>
      <c r="B44" s="47">
        <v>0</v>
      </c>
      <c r="C44" s="48">
        <v>0</v>
      </c>
      <c r="D44" s="48">
        <v>3</v>
      </c>
      <c r="E44" s="48">
        <v>0</v>
      </c>
      <c r="F44" s="48">
        <v>0</v>
      </c>
      <c r="G44" s="48">
        <v>4</v>
      </c>
      <c r="H44" s="48">
        <v>5</v>
      </c>
      <c r="I44" s="49">
        <v>1</v>
      </c>
      <c r="J44" s="41">
        <f t="shared" si="16"/>
        <v>13</v>
      </c>
      <c r="K44" s="50">
        <v>0</v>
      </c>
      <c r="L44" s="48">
        <v>1</v>
      </c>
      <c r="M44" s="48">
        <v>0</v>
      </c>
      <c r="N44" s="51">
        <v>1</v>
      </c>
      <c r="O44" s="47">
        <v>0</v>
      </c>
      <c r="P44" s="48">
        <v>2</v>
      </c>
      <c r="Q44" s="48">
        <v>3</v>
      </c>
      <c r="R44" s="49">
        <v>1</v>
      </c>
      <c r="S44" s="41">
        <f t="shared" si="17"/>
        <v>8</v>
      </c>
      <c r="T44" s="50">
        <v>0</v>
      </c>
      <c r="U44" s="51">
        <v>4</v>
      </c>
      <c r="V44" s="47">
        <v>9</v>
      </c>
      <c r="W44" s="49">
        <v>6</v>
      </c>
      <c r="X44" s="41">
        <f t="shared" si="18"/>
        <v>19</v>
      </c>
      <c r="Y44" s="47">
        <f t="shared" si="19"/>
        <v>14</v>
      </c>
      <c r="Z44" s="52">
        <v>1</v>
      </c>
      <c r="AA44" s="49">
        <v>2</v>
      </c>
      <c r="AB44" s="65">
        <f t="shared" si="20"/>
        <v>16</v>
      </c>
      <c r="AC44" s="46">
        <f t="shared" si="21"/>
        <v>56</v>
      </c>
    </row>
    <row r="45" spans="1:29" s="32" customFormat="1" ht="16.5" thickTop="1" thickBot="1" x14ac:dyDescent="0.3">
      <c r="A45" s="68" t="s">
        <v>33</v>
      </c>
      <c r="B45" s="47">
        <v>2</v>
      </c>
      <c r="C45" s="48">
        <v>5</v>
      </c>
      <c r="D45" s="48">
        <v>4</v>
      </c>
      <c r="E45" s="48">
        <v>5</v>
      </c>
      <c r="F45" s="48">
        <v>3</v>
      </c>
      <c r="G45" s="48">
        <v>4</v>
      </c>
      <c r="H45" s="48">
        <v>3</v>
      </c>
      <c r="I45" s="49">
        <v>4</v>
      </c>
      <c r="J45" s="41">
        <f t="shared" si="16"/>
        <v>30</v>
      </c>
      <c r="K45" s="50">
        <v>2</v>
      </c>
      <c r="L45" s="48">
        <v>1</v>
      </c>
      <c r="M45" s="48">
        <v>2</v>
      </c>
      <c r="N45" s="51">
        <v>1</v>
      </c>
      <c r="O45" s="47">
        <v>3</v>
      </c>
      <c r="P45" s="48">
        <v>0</v>
      </c>
      <c r="Q45" s="48">
        <v>3</v>
      </c>
      <c r="R45" s="49">
        <v>5</v>
      </c>
      <c r="S45" s="41">
        <f t="shared" si="17"/>
        <v>17</v>
      </c>
      <c r="T45" s="50">
        <v>4</v>
      </c>
      <c r="U45" s="51">
        <v>6</v>
      </c>
      <c r="V45" s="47">
        <v>9</v>
      </c>
      <c r="W45" s="49">
        <v>6</v>
      </c>
      <c r="X45" s="41">
        <f t="shared" si="18"/>
        <v>25</v>
      </c>
      <c r="Y45" s="47">
        <f t="shared" si="19"/>
        <v>12</v>
      </c>
      <c r="Z45" s="52">
        <v>2</v>
      </c>
      <c r="AA45" s="49">
        <v>3</v>
      </c>
      <c r="AB45" s="53">
        <f t="shared" si="20"/>
        <v>15</v>
      </c>
      <c r="AC45" s="46">
        <f t="shared" si="21"/>
        <v>87</v>
      </c>
    </row>
    <row r="46" spans="1:29" s="32" customFormat="1" ht="16.5" thickTop="1" thickBot="1" x14ac:dyDescent="0.3">
      <c r="A46" s="68" t="s">
        <v>29</v>
      </c>
      <c r="B46" s="47">
        <v>0</v>
      </c>
      <c r="C46" s="48">
        <v>4</v>
      </c>
      <c r="D46" s="48">
        <v>3</v>
      </c>
      <c r="E46" s="48">
        <v>4</v>
      </c>
      <c r="F46" s="48">
        <v>5</v>
      </c>
      <c r="G46" s="48">
        <v>3</v>
      </c>
      <c r="H46" s="48">
        <v>5</v>
      </c>
      <c r="I46" s="49">
        <v>5</v>
      </c>
      <c r="J46" s="66">
        <f t="shared" si="16"/>
        <v>29</v>
      </c>
      <c r="K46" s="50">
        <v>0</v>
      </c>
      <c r="L46" s="48">
        <v>0</v>
      </c>
      <c r="M46" s="48">
        <v>3</v>
      </c>
      <c r="N46" s="51">
        <v>3</v>
      </c>
      <c r="O46" s="47">
        <v>3</v>
      </c>
      <c r="P46" s="48">
        <v>3</v>
      </c>
      <c r="Q46" s="48">
        <v>3</v>
      </c>
      <c r="R46" s="49">
        <v>3</v>
      </c>
      <c r="S46" s="41">
        <f t="shared" si="17"/>
        <v>18</v>
      </c>
      <c r="T46" s="50">
        <v>6</v>
      </c>
      <c r="U46" s="51">
        <v>6</v>
      </c>
      <c r="V46" s="47">
        <v>9</v>
      </c>
      <c r="W46" s="49">
        <v>6</v>
      </c>
      <c r="X46" s="41">
        <f t="shared" si="18"/>
        <v>27</v>
      </c>
      <c r="Y46" s="47">
        <f t="shared" si="19"/>
        <v>12</v>
      </c>
      <c r="Z46" s="52">
        <v>2</v>
      </c>
      <c r="AA46" s="49">
        <v>4</v>
      </c>
      <c r="AB46" s="53">
        <f t="shared" si="20"/>
        <v>16</v>
      </c>
      <c r="AC46" s="46">
        <f t="shared" si="21"/>
        <v>90</v>
      </c>
    </row>
    <row r="47" spans="1:29" s="32" customFormat="1" ht="16.5" thickTop="1" thickBot="1" x14ac:dyDescent="0.3">
      <c r="A47" s="68" t="s">
        <v>44</v>
      </c>
      <c r="B47" s="47">
        <v>0</v>
      </c>
      <c r="C47" s="48">
        <v>5</v>
      </c>
      <c r="D47" s="48">
        <v>5</v>
      </c>
      <c r="E47" s="48">
        <v>5</v>
      </c>
      <c r="F47" s="48">
        <v>4</v>
      </c>
      <c r="G47" s="48">
        <v>5</v>
      </c>
      <c r="H47" s="48">
        <v>5</v>
      </c>
      <c r="I47" s="49">
        <v>5</v>
      </c>
      <c r="J47" s="66">
        <f t="shared" si="16"/>
        <v>34</v>
      </c>
      <c r="K47" s="50">
        <v>2</v>
      </c>
      <c r="L47" s="48">
        <v>1</v>
      </c>
      <c r="M47" s="48">
        <v>1</v>
      </c>
      <c r="N47" s="51">
        <v>4</v>
      </c>
      <c r="O47" s="47">
        <v>0</v>
      </c>
      <c r="P47" s="48">
        <v>0</v>
      </c>
      <c r="Q47" s="48">
        <v>3</v>
      </c>
      <c r="R47" s="49">
        <v>4</v>
      </c>
      <c r="S47" s="41">
        <f t="shared" si="17"/>
        <v>15</v>
      </c>
      <c r="T47" s="50">
        <v>0</v>
      </c>
      <c r="U47" s="51">
        <v>0</v>
      </c>
      <c r="V47" s="47">
        <v>9</v>
      </c>
      <c r="W47" s="49">
        <v>9</v>
      </c>
      <c r="X47" s="41">
        <f t="shared" si="18"/>
        <v>18</v>
      </c>
      <c r="Y47" s="47">
        <f t="shared" si="19"/>
        <v>14</v>
      </c>
      <c r="Z47" s="52">
        <v>1</v>
      </c>
      <c r="AA47" s="49">
        <v>2</v>
      </c>
      <c r="AB47" s="53">
        <f t="shared" si="20"/>
        <v>16</v>
      </c>
      <c r="AC47" s="46">
        <f t="shared" si="21"/>
        <v>83</v>
      </c>
    </row>
    <row r="48" spans="1:29" s="32" customFormat="1" ht="16.5" thickTop="1" thickBot="1" x14ac:dyDescent="0.3">
      <c r="A48" s="68" t="s">
        <v>38</v>
      </c>
      <c r="B48" s="47">
        <v>4</v>
      </c>
      <c r="C48" s="48">
        <v>4</v>
      </c>
      <c r="D48" s="48">
        <v>4</v>
      </c>
      <c r="E48" s="48">
        <v>4</v>
      </c>
      <c r="F48" s="48">
        <v>2</v>
      </c>
      <c r="G48" s="48">
        <v>3</v>
      </c>
      <c r="H48" s="48">
        <v>3</v>
      </c>
      <c r="I48" s="49">
        <v>3</v>
      </c>
      <c r="J48" s="66">
        <f t="shared" si="16"/>
        <v>27</v>
      </c>
      <c r="K48" s="50">
        <v>3</v>
      </c>
      <c r="L48" s="48">
        <v>3</v>
      </c>
      <c r="M48" s="48">
        <v>0</v>
      </c>
      <c r="N48" s="51">
        <v>0</v>
      </c>
      <c r="O48" s="47">
        <v>2</v>
      </c>
      <c r="P48" s="48">
        <v>5</v>
      </c>
      <c r="Q48" s="48">
        <v>1</v>
      </c>
      <c r="R48" s="49">
        <v>2</v>
      </c>
      <c r="S48" s="41">
        <f t="shared" si="17"/>
        <v>16</v>
      </c>
      <c r="T48" s="50">
        <v>6</v>
      </c>
      <c r="U48" s="51">
        <v>6</v>
      </c>
      <c r="V48" s="47">
        <v>9</v>
      </c>
      <c r="W48" s="49">
        <v>9</v>
      </c>
      <c r="X48" s="41">
        <f t="shared" si="18"/>
        <v>30</v>
      </c>
      <c r="Y48" s="47">
        <f t="shared" si="19"/>
        <v>16</v>
      </c>
      <c r="Z48" s="52">
        <v>0</v>
      </c>
      <c r="AA48" s="49">
        <v>3</v>
      </c>
      <c r="AB48" s="53">
        <f t="shared" si="20"/>
        <v>19</v>
      </c>
      <c r="AC48" s="46">
        <f t="shared" si="21"/>
        <v>92</v>
      </c>
    </row>
    <row r="49" spans="1:29" s="32" customFormat="1" ht="16.5" thickTop="1" thickBot="1" x14ac:dyDescent="0.3">
      <c r="A49" s="69" t="s">
        <v>43</v>
      </c>
      <c r="B49" s="54">
        <v>4</v>
      </c>
      <c r="C49" s="55">
        <v>5</v>
      </c>
      <c r="D49" s="55">
        <v>4</v>
      </c>
      <c r="E49" s="55">
        <v>5</v>
      </c>
      <c r="F49" s="55">
        <v>4</v>
      </c>
      <c r="G49" s="55">
        <v>5</v>
      </c>
      <c r="H49" s="55">
        <v>4</v>
      </c>
      <c r="I49" s="56">
        <v>2</v>
      </c>
      <c r="J49" s="66">
        <f t="shared" si="16"/>
        <v>33</v>
      </c>
      <c r="K49" s="57">
        <v>0</v>
      </c>
      <c r="L49" s="55">
        <v>4</v>
      </c>
      <c r="M49" s="55">
        <v>0</v>
      </c>
      <c r="N49" s="58">
        <v>3</v>
      </c>
      <c r="O49" s="54">
        <v>5</v>
      </c>
      <c r="P49" s="55">
        <v>0</v>
      </c>
      <c r="Q49" s="55">
        <v>3</v>
      </c>
      <c r="R49" s="56">
        <v>0</v>
      </c>
      <c r="S49" s="41">
        <f t="shared" si="17"/>
        <v>15</v>
      </c>
      <c r="T49" s="57">
        <v>6</v>
      </c>
      <c r="U49" s="58">
        <v>6</v>
      </c>
      <c r="V49" s="54">
        <v>9</v>
      </c>
      <c r="W49" s="56">
        <v>9</v>
      </c>
      <c r="X49" s="41">
        <f t="shared" si="18"/>
        <v>30</v>
      </c>
      <c r="Y49" s="54">
        <f t="shared" si="19"/>
        <v>12</v>
      </c>
      <c r="Z49" s="59">
        <v>2</v>
      </c>
      <c r="AA49" s="56">
        <v>0</v>
      </c>
      <c r="AB49" s="53">
        <f t="shared" si="20"/>
        <v>12</v>
      </c>
      <c r="AC49" s="46">
        <f t="shared" si="21"/>
        <v>90</v>
      </c>
    </row>
    <row r="50" spans="1:29" s="32" customFormat="1" ht="16.5" thickTop="1" thickBot="1" x14ac:dyDescent="0.3">
      <c r="J50" s="60"/>
      <c r="S50" s="60"/>
      <c r="X50" s="60"/>
      <c r="Z50" s="60"/>
      <c r="AB50" s="60"/>
    </row>
    <row r="51" spans="1:29" s="32" customFormat="1" ht="20.25" thickTop="1" thickBot="1" x14ac:dyDescent="0.35">
      <c r="A51" s="29" t="s">
        <v>24</v>
      </c>
      <c r="B51" s="85" t="s">
        <v>0</v>
      </c>
      <c r="C51" s="86"/>
      <c r="D51" s="86"/>
      <c r="E51" s="86"/>
      <c r="F51" s="86"/>
      <c r="G51" s="86"/>
      <c r="H51" s="86"/>
      <c r="I51" s="87"/>
      <c r="J51" s="30" t="s">
        <v>13</v>
      </c>
      <c r="K51" s="85" t="s">
        <v>18</v>
      </c>
      <c r="L51" s="86"/>
      <c r="M51" s="86"/>
      <c r="N51" s="86"/>
      <c r="O51" s="86"/>
      <c r="P51" s="86"/>
      <c r="Q51" s="86"/>
      <c r="R51" s="87"/>
      <c r="S51" s="30" t="s">
        <v>14</v>
      </c>
      <c r="T51" s="85" t="s">
        <v>2</v>
      </c>
      <c r="U51" s="86"/>
      <c r="V51" s="86"/>
      <c r="W51" s="87"/>
      <c r="X51" s="30" t="s">
        <v>15</v>
      </c>
      <c r="Y51" s="88" t="s">
        <v>3</v>
      </c>
      <c r="Z51" s="86"/>
      <c r="AA51" s="87"/>
      <c r="AB51" s="30" t="s">
        <v>19</v>
      </c>
      <c r="AC51" s="31" t="s">
        <v>5</v>
      </c>
    </row>
    <row r="52" spans="1:29" s="32" customFormat="1" ht="52.5" thickTop="1" thickBot="1" x14ac:dyDescent="0.3">
      <c r="A52" s="33" t="s">
        <v>20</v>
      </c>
      <c r="B52" s="33">
        <v>1</v>
      </c>
      <c r="C52" s="33">
        <v>2</v>
      </c>
      <c r="D52" s="33">
        <v>3</v>
      </c>
      <c r="E52" s="33">
        <v>4</v>
      </c>
      <c r="F52" s="33">
        <v>5</v>
      </c>
      <c r="G52" s="33">
        <v>6</v>
      </c>
      <c r="H52" s="33">
        <v>7</v>
      </c>
      <c r="I52" s="33">
        <v>8</v>
      </c>
      <c r="J52" s="34"/>
      <c r="K52" s="89" t="s">
        <v>6</v>
      </c>
      <c r="L52" s="86"/>
      <c r="M52" s="86"/>
      <c r="N52" s="87"/>
      <c r="O52" s="89" t="s">
        <v>21</v>
      </c>
      <c r="P52" s="86"/>
      <c r="Q52" s="86"/>
      <c r="R52" s="87"/>
      <c r="S52" s="34"/>
      <c r="T52" s="89" t="s">
        <v>8</v>
      </c>
      <c r="U52" s="87"/>
      <c r="V52" s="89" t="s">
        <v>9</v>
      </c>
      <c r="W52" s="87"/>
      <c r="X52" s="34"/>
      <c r="Y52" s="33"/>
      <c r="Z52" s="35" t="s">
        <v>22</v>
      </c>
      <c r="AA52" s="35" t="s">
        <v>10</v>
      </c>
      <c r="AB52" s="36"/>
      <c r="AC52" s="37"/>
    </row>
    <row r="53" spans="1:29" s="32" customFormat="1" ht="16.5" thickTop="1" thickBot="1" x14ac:dyDescent="0.3">
      <c r="A53" s="68" t="s">
        <v>48</v>
      </c>
      <c r="B53" s="62">
        <v>5</v>
      </c>
      <c r="C53" s="43">
        <v>5</v>
      </c>
      <c r="D53" s="43">
        <v>3</v>
      </c>
      <c r="E53" s="43">
        <v>3</v>
      </c>
      <c r="F53" s="43">
        <v>3</v>
      </c>
      <c r="G53" s="43">
        <v>4</v>
      </c>
      <c r="H53" s="43">
        <v>5</v>
      </c>
      <c r="I53" s="63">
        <v>3</v>
      </c>
      <c r="J53" s="41">
        <f t="shared" ref="J53:J56" si="22">SUM(B53:I53)</f>
        <v>31</v>
      </c>
      <c r="K53" s="42">
        <v>3</v>
      </c>
      <c r="L53" s="43">
        <v>0</v>
      </c>
      <c r="M53" s="43">
        <v>0</v>
      </c>
      <c r="N53" s="44">
        <v>2</v>
      </c>
      <c r="O53" s="62">
        <v>1</v>
      </c>
      <c r="P53" s="43">
        <v>1</v>
      </c>
      <c r="Q53" s="43">
        <v>2</v>
      </c>
      <c r="R53" s="63">
        <v>1</v>
      </c>
      <c r="S53" s="41">
        <f t="shared" ref="S53:S56" si="23">SUM(K53:R53)</f>
        <v>10</v>
      </c>
      <c r="T53" s="42">
        <v>6</v>
      </c>
      <c r="U53" s="44">
        <v>6</v>
      </c>
      <c r="V53" s="62">
        <v>9</v>
      </c>
      <c r="W53" s="63">
        <v>9</v>
      </c>
      <c r="X53" s="41">
        <f t="shared" ref="X53:X56" si="24">SUM(T53:W53)</f>
        <v>30</v>
      </c>
      <c r="Y53" s="62">
        <f t="shared" ref="Y53:Y56" si="25">(8-Z53)*2</f>
        <v>12</v>
      </c>
      <c r="Z53" s="64">
        <v>2</v>
      </c>
      <c r="AA53" s="63">
        <v>5</v>
      </c>
      <c r="AB53" s="53">
        <f t="shared" ref="AB53:AB56" si="26">SUM(Y53+AA53)</f>
        <v>17</v>
      </c>
      <c r="AC53" s="46">
        <f t="shared" ref="AC53:AC56" si="27">SUM(J53,S53,X53,AB53)</f>
        <v>88</v>
      </c>
    </row>
    <row r="54" spans="1:29" s="32" customFormat="1" ht="16.5" thickTop="1" thickBot="1" x14ac:dyDescent="0.3">
      <c r="A54" s="68" t="s">
        <v>31</v>
      </c>
      <c r="B54" s="47">
        <v>5</v>
      </c>
      <c r="C54" s="48">
        <v>3</v>
      </c>
      <c r="D54" s="48">
        <v>1</v>
      </c>
      <c r="E54" s="48">
        <v>3</v>
      </c>
      <c r="F54" s="48">
        <v>5</v>
      </c>
      <c r="G54" s="48">
        <v>3</v>
      </c>
      <c r="H54" s="48">
        <v>2</v>
      </c>
      <c r="I54" s="49">
        <v>5</v>
      </c>
      <c r="J54" s="41">
        <f t="shared" si="22"/>
        <v>27</v>
      </c>
      <c r="K54" s="50">
        <v>1</v>
      </c>
      <c r="L54" s="48">
        <v>4</v>
      </c>
      <c r="M54" s="48">
        <v>3</v>
      </c>
      <c r="N54" s="51">
        <v>0</v>
      </c>
      <c r="O54" s="47">
        <v>0</v>
      </c>
      <c r="P54" s="48">
        <v>2</v>
      </c>
      <c r="Q54" s="48">
        <v>3</v>
      </c>
      <c r="R54" s="49">
        <v>1</v>
      </c>
      <c r="S54" s="41">
        <f t="shared" si="23"/>
        <v>14</v>
      </c>
      <c r="T54" s="50">
        <v>6</v>
      </c>
      <c r="U54" s="51">
        <v>6</v>
      </c>
      <c r="V54" s="47">
        <v>9</v>
      </c>
      <c r="W54" s="49">
        <v>6</v>
      </c>
      <c r="X54" s="41">
        <f t="shared" si="24"/>
        <v>27</v>
      </c>
      <c r="Y54" s="47">
        <f t="shared" si="25"/>
        <v>12</v>
      </c>
      <c r="Z54" s="52">
        <v>2</v>
      </c>
      <c r="AA54" s="49">
        <v>3</v>
      </c>
      <c r="AB54" s="53">
        <f t="shared" si="26"/>
        <v>15</v>
      </c>
      <c r="AC54" s="46">
        <f t="shared" si="27"/>
        <v>83</v>
      </c>
    </row>
    <row r="55" spans="1:29" s="32" customFormat="1" ht="16.5" thickTop="1" thickBot="1" x14ac:dyDescent="0.3">
      <c r="A55" s="68" t="s">
        <v>27</v>
      </c>
      <c r="B55" s="47">
        <v>0</v>
      </c>
      <c r="C55" s="48">
        <v>2</v>
      </c>
      <c r="D55" s="48">
        <v>4</v>
      </c>
      <c r="E55" s="48">
        <v>4</v>
      </c>
      <c r="F55" s="48">
        <v>2</v>
      </c>
      <c r="G55" s="48">
        <v>5</v>
      </c>
      <c r="H55" s="48">
        <v>3</v>
      </c>
      <c r="I55" s="49">
        <v>1</v>
      </c>
      <c r="J55" s="41">
        <f t="shared" si="22"/>
        <v>21</v>
      </c>
      <c r="K55" s="50">
        <v>2</v>
      </c>
      <c r="L55" s="48">
        <v>5</v>
      </c>
      <c r="M55" s="48">
        <v>2</v>
      </c>
      <c r="N55" s="51">
        <v>3</v>
      </c>
      <c r="O55" s="47">
        <v>3</v>
      </c>
      <c r="P55" s="48">
        <v>0</v>
      </c>
      <c r="Q55" s="48">
        <v>2</v>
      </c>
      <c r="R55" s="49">
        <v>2</v>
      </c>
      <c r="S55" s="41">
        <f t="shared" si="23"/>
        <v>19</v>
      </c>
      <c r="T55" s="50">
        <v>6</v>
      </c>
      <c r="U55" s="51">
        <v>6</v>
      </c>
      <c r="V55" s="47">
        <v>6</v>
      </c>
      <c r="W55" s="49">
        <v>9</v>
      </c>
      <c r="X55" s="41">
        <f t="shared" si="24"/>
        <v>27</v>
      </c>
      <c r="Y55" s="47">
        <f t="shared" si="25"/>
        <v>10</v>
      </c>
      <c r="Z55" s="52">
        <v>3</v>
      </c>
      <c r="AA55" s="49">
        <v>1</v>
      </c>
      <c r="AB55" s="53">
        <f t="shared" si="26"/>
        <v>11</v>
      </c>
      <c r="AC55" s="46">
        <f t="shared" si="27"/>
        <v>78</v>
      </c>
    </row>
    <row r="56" spans="1:29" s="32" customFormat="1" ht="16.5" thickTop="1" thickBot="1" x14ac:dyDescent="0.3">
      <c r="A56" s="69" t="s">
        <v>30</v>
      </c>
      <c r="B56" s="54">
        <v>5</v>
      </c>
      <c r="C56" s="55">
        <v>2</v>
      </c>
      <c r="D56" s="55">
        <v>5</v>
      </c>
      <c r="E56" s="55">
        <v>5</v>
      </c>
      <c r="F56" s="55">
        <v>4</v>
      </c>
      <c r="G56" s="55">
        <v>1</v>
      </c>
      <c r="H56" s="55">
        <v>3</v>
      </c>
      <c r="I56" s="56">
        <v>1</v>
      </c>
      <c r="J56" s="41">
        <f t="shared" si="22"/>
        <v>26</v>
      </c>
      <c r="K56" s="57">
        <v>0</v>
      </c>
      <c r="L56" s="55">
        <v>1</v>
      </c>
      <c r="M56" s="55">
        <v>0</v>
      </c>
      <c r="N56" s="58">
        <v>3</v>
      </c>
      <c r="O56" s="54">
        <v>2</v>
      </c>
      <c r="P56" s="55">
        <v>3</v>
      </c>
      <c r="Q56" s="55">
        <v>3</v>
      </c>
      <c r="R56" s="56">
        <v>0</v>
      </c>
      <c r="S56" s="41">
        <f t="shared" si="23"/>
        <v>12</v>
      </c>
      <c r="T56" s="57">
        <v>6</v>
      </c>
      <c r="U56" s="58">
        <v>0</v>
      </c>
      <c r="V56" s="54">
        <v>6</v>
      </c>
      <c r="W56" s="56">
        <v>0</v>
      </c>
      <c r="X56" s="41">
        <f t="shared" si="24"/>
        <v>12</v>
      </c>
      <c r="Y56" s="54">
        <f t="shared" si="25"/>
        <v>12</v>
      </c>
      <c r="Z56" s="59">
        <v>2</v>
      </c>
      <c r="AA56" s="56">
        <v>3</v>
      </c>
      <c r="AB56" s="53">
        <f t="shared" si="26"/>
        <v>15</v>
      </c>
      <c r="AC56" s="46">
        <f t="shared" si="27"/>
        <v>65</v>
      </c>
    </row>
    <row r="57" spans="1:29" s="32" customFormat="1" ht="16.5" thickTop="1" thickBot="1" x14ac:dyDescent="0.3">
      <c r="J57" s="60"/>
      <c r="S57" s="60"/>
      <c r="X57" s="60"/>
      <c r="Z57" s="60"/>
      <c r="AB57" s="60"/>
    </row>
    <row r="58" spans="1:29" s="32" customFormat="1" ht="20.25" thickTop="1" thickBot="1" x14ac:dyDescent="0.35">
      <c r="A58" s="29" t="s">
        <v>25</v>
      </c>
      <c r="B58" s="85" t="s">
        <v>0</v>
      </c>
      <c r="C58" s="86"/>
      <c r="D58" s="86"/>
      <c r="E58" s="86"/>
      <c r="F58" s="86"/>
      <c r="G58" s="86"/>
      <c r="H58" s="86"/>
      <c r="I58" s="87"/>
      <c r="J58" s="30" t="s">
        <v>13</v>
      </c>
      <c r="K58" s="85" t="s">
        <v>18</v>
      </c>
      <c r="L58" s="86"/>
      <c r="M58" s="86"/>
      <c r="N58" s="86"/>
      <c r="O58" s="86"/>
      <c r="P58" s="86"/>
      <c r="Q58" s="86"/>
      <c r="R58" s="87"/>
      <c r="S58" s="30" t="s">
        <v>14</v>
      </c>
      <c r="T58" s="85" t="s">
        <v>2</v>
      </c>
      <c r="U58" s="86"/>
      <c r="V58" s="86"/>
      <c r="W58" s="87"/>
      <c r="X58" s="30" t="s">
        <v>15</v>
      </c>
      <c r="Y58" s="88" t="s">
        <v>3</v>
      </c>
      <c r="Z58" s="86"/>
      <c r="AA58" s="87"/>
      <c r="AB58" s="30" t="s">
        <v>19</v>
      </c>
      <c r="AC58" s="31" t="s">
        <v>5</v>
      </c>
    </row>
    <row r="59" spans="1:29" s="32" customFormat="1" ht="52.5" thickTop="1" thickBot="1" x14ac:dyDescent="0.3">
      <c r="A59" s="33" t="s">
        <v>20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4"/>
      <c r="K59" s="89" t="s">
        <v>6</v>
      </c>
      <c r="L59" s="86"/>
      <c r="M59" s="86"/>
      <c r="N59" s="87"/>
      <c r="O59" s="89" t="s">
        <v>21</v>
      </c>
      <c r="P59" s="86"/>
      <c r="Q59" s="86"/>
      <c r="R59" s="87"/>
      <c r="S59" s="34"/>
      <c r="T59" s="89" t="s">
        <v>8</v>
      </c>
      <c r="U59" s="87"/>
      <c r="V59" s="89" t="s">
        <v>9</v>
      </c>
      <c r="W59" s="87"/>
      <c r="X59" s="34"/>
      <c r="Y59" s="33"/>
      <c r="Z59" s="35" t="s">
        <v>22</v>
      </c>
      <c r="AA59" s="35" t="s">
        <v>10</v>
      </c>
      <c r="AB59" s="36"/>
      <c r="AC59" s="37"/>
    </row>
    <row r="60" spans="1:29" s="32" customFormat="1" ht="16.5" thickTop="1" thickBot="1" x14ac:dyDescent="0.3">
      <c r="A60" s="68" t="s">
        <v>38</v>
      </c>
      <c r="B60" s="62">
        <v>4</v>
      </c>
      <c r="C60" s="43">
        <v>4</v>
      </c>
      <c r="D60" s="43">
        <v>5</v>
      </c>
      <c r="E60" s="43">
        <v>4</v>
      </c>
      <c r="F60" s="43">
        <v>4</v>
      </c>
      <c r="G60" s="43">
        <v>4</v>
      </c>
      <c r="H60" s="43">
        <v>5</v>
      </c>
      <c r="I60" s="63">
        <v>4</v>
      </c>
      <c r="J60" s="41">
        <f t="shared" ref="J60:J63" si="28">SUM(B60:I60)</f>
        <v>34</v>
      </c>
      <c r="K60" s="42">
        <v>0</v>
      </c>
      <c r="L60" s="43">
        <v>3</v>
      </c>
      <c r="M60" s="43">
        <v>2</v>
      </c>
      <c r="N60" s="44">
        <v>2</v>
      </c>
      <c r="O60" s="62">
        <v>1</v>
      </c>
      <c r="P60" s="43">
        <v>3</v>
      </c>
      <c r="Q60" s="43">
        <v>4</v>
      </c>
      <c r="R60" s="63">
        <v>2</v>
      </c>
      <c r="S60" s="66">
        <f t="shared" ref="S60:S63" si="29">SUM(K60:R60)</f>
        <v>17</v>
      </c>
      <c r="T60" s="42">
        <v>6</v>
      </c>
      <c r="U60" s="44">
        <v>6</v>
      </c>
      <c r="V60" s="62">
        <v>0</v>
      </c>
      <c r="W60" s="63">
        <v>6</v>
      </c>
      <c r="X60" s="41">
        <f t="shared" ref="X60:X63" si="30">SUM(T60:W60)</f>
        <v>18</v>
      </c>
      <c r="Y60" s="62">
        <f t="shared" ref="Y60:Y63" si="31">(8-Z60)*2</f>
        <v>12</v>
      </c>
      <c r="Z60" s="64">
        <v>2</v>
      </c>
      <c r="AA60" s="63">
        <v>3</v>
      </c>
      <c r="AB60" s="53">
        <f t="shared" ref="AB60:AB63" si="32">SUM(Y60+AA60)</f>
        <v>15</v>
      </c>
      <c r="AC60" s="46">
        <f t="shared" ref="AC60:AC63" si="33">SUM(J60,S60,X60,AB60)</f>
        <v>84</v>
      </c>
    </row>
    <row r="61" spans="1:29" s="32" customFormat="1" ht="16.5" thickTop="1" thickBot="1" x14ac:dyDescent="0.3">
      <c r="A61" s="68" t="s">
        <v>43</v>
      </c>
      <c r="B61" s="47">
        <v>3</v>
      </c>
      <c r="C61" s="48">
        <v>2</v>
      </c>
      <c r="D61" s="48">
        <v>3</v>
      </c>
      <c r="E61" s="48">
        <v>4</v>
      </c>
      <c r="F61" s="48">
        <v>4</v>
      </c>
      <c r="G61" s="48">
        <v>4</v>
      </c>
      <c r="H61" s="48">
        <v>5</v>
      </c>
      <c r="I61" s="49">
        <v>2</v>
      </c>
      <c r="J61" s="41">
        <f t="shared" si="28"/>
        <v>27</v>
      </c>
      <c r="K61" s="50">
        <v>4</v>
      </c>
      <c r="L61" s="48">
        <v>4</v>
      </c>
      <c r="M61" s="48">
        <v>3</v>
      </c>
      <c r="N61" s="51">
        <v>3</v>
      </c>
      <c r="O61" s="47">
        <v>3</v>
      </c>
      <c r="P61" s="48">
        <v>0</v>
      </c>
      <c r="Q61" s="48">
        <v>0</v>
      </c>
      <c r="R61" s="49">
        <v>2</v>
      </c>
      <c r="S61" s="41">
        <f t="shared" si="29"/>
        <v>19</v>
      </c>
      <c r="T61" s="50">
        <v>6</v>
      </c>
      <c r="U61" s="51">
        <v>6</v>
      </c>
      <c r="V61" s="47">
        <v>9</v>
      </c>
      <c r="W61" s="49">
        <v>9</v>
      </c>
      <c r="X61" s="66">
        <f t="shared" si="30"/>
        <v>30</v>
      </c>
      <c r="Y61" s="47">
        <f t="shared" si="31"/>
        <v>16</v>
      </c>
      <c r="Z61" s="52">
        <v>0</v>
      </c>
      <c r="AA61" s="49">
        <v>1</v>
      </c>
      <c r="AB61" s="53">
        <f t="shared" si="32"/>
        <v>17</v>
      </c>
      <c r="AC61" s="46">
        <f t="shared" si="33"/>
        <v>93</v>
      </c>
    </row>
    <row r="62" spans="1:29" s="32" customFormat="1" ht="16.5" thickTop="1" thickBot="1" x14ac:dyDescent="0.3">
      <c r="A62" s="68" t="s">
        <v>44</v>
      </c>
      <c r="B62" s="47">
        <v>4</v>
      </c>
      <c r="C62" s="48">
        <v>2</v>
      </c>
      <c r="D62" s="48">
        <v>3</v>
      </c>
      <c r="E62" s="48">
        <v>5</v>
      </c>
      <c r="F62" s="48">
        <v>5</v>
      </c>
      <c r="G62" s="48">
        <v>4</v>
      </c>
      <c r="H62" s="48">
        <v>5</v>
      </c>
      <c r="I62" s="49">
        <v>5</v>
      </c>
      <c r="J62" s="41">
        <f t="shared" si="28"/>
        <v>33</v>
      </c>
      <c r="K62" s="50">
        <v>2</v>
      </c>
      <c r="L62" s="48">
        <v>3</v>
      </c>
      <c r="M62" s="48">
        <v>3</v>
      </c>
      <c r="N62" s="51">
        <v>4</v>
      </c>
      <c r="O62" s="47">
        <v>3</v>
      </c>
      <c r="P62" s="48">
        <v>2</v>
      </c>
      <c r="Q62" s="48">
        <v>0</v>
      </c>
      <c r="R62" s="49">
        <v>2</v>
      </c>
      <c r="S62" s="41">
        <f t="shared" si="29"/>
        <v>19</v>
      </c>
      <c r="T62" s="50">
        <v>6</v>
      </c>
      <c r="U62" s="51">
        <v>6</v>
      </c>
      <c r="V62" s="47">
        <v>9</v>
      </c>
      <c r="W62" s="49">
        <v>9</v>
      </c>
      <c r="X62" s="66">
        <f t="shared" si="30"/>
        <v>30</v>
      </c>
      <c r="Y62" s="47">
        <f t="shared" si="31"/>
        <v>14</v>
      </c>
      <c r="Z62" s="52">
        <v>1</v>
      </c>
      <c r="AA62" s="49">
        <v>5</v>
      </c>
      <c r="AB62" s="53">
        <f t="shared" si="32"/>
        <v>19</v>
      </c>
      <c r="AC62" s="46">
        <f t="shared" si="33"/>
        <v>101</v>
      </c>
    </row>
    <row r="63" spans="1:29" s="32" customFormat="1" ht="16.5" thickTop="1" thickBot="1" x14ac:dyDescent="0.3">
      <c r="A63" s="74" t="s">
        <v>29</v>
      </c>
      <c r="B63" s="75">
        <v>4</v>
      </c>
      <c r="C63" s="76">
        <v>5</v>
      </c>
      <c r="D63" s="76">
        <v>5</v>
      </c>
      <c r="E63" s="76">
        <v>3</v>
      </c>
      <c r="F63" s="76">
        <v>4</v>
      </c>
      <c r="G63" s="76">
        <v>3</v>
      </c>
      <c r="H63" s="76">
        <v>5</v>
      </c>
      <c r="I63" s="77">
        <v>4</v>
      </c>
      <c r="J63" s="78">
        <f t="shared" si="28"/>
        <v>33</v>
      </c>
      <c r="K63" s="79">
        <v>1</v>
      </c>
      <c r="L63" s="76">
        <v>1</v>
      </c>
      <c r="M63" s="76">
        <v>4</v>
      </c>
      <c r="N63" s="80">
        <v>3</v>
      </c>
      <c r="O63" s="75">
        <v>3</v>
      </c>
      <c r="P63" s="76">
        <v>4</v>
      </c>
      <c r="Q63" s="76">
        <v>2</v>
      </c>
      <c r="R63" s="77">
        <v>2</v>
      </c>
      <c r="S63" s="78">
        <f t="shared" si="29"/>
        <v>20</v>
      </c>
      <c r="T63" s="79">
        <v>4</v>
      </c>
      <c r="U63" s="80">
        <v>6</v>
      </c>
      <c r="V63" s="75">
        <v>9</v>
      </c>
      <c r="W63" s="77">
        <v>9</v>
      </c>
      <c r="X63" s="81">
        <f t="shared" si="30"/>
        <v>28</v>
      </c>
      <c r="Y63" s="75">
        <f t="shared" si="31"/>
        <v>14</v>
      </c>
      <c r="Z63" s="82">
        <v>1</v>
      </c>
      <c r="AA63" s="77">
        <v>3</v>
      </c>
      <c r="AB63" s="83">
        <f t="shared" si="32"/>
        <v>17</v>
      </c>
      <c r="AC63" s="84">
        <f t="shared" si="33"/>
        <v>98</v>
      </c>
    </row>
  </sheetData>
  <sortState xmlns:xlrd2="http://schemas.microsoft.com/office/spreadsheetml/2017/richdata2" ref="AC4:AC27">
    <sortCondition ref="AC4"/>
  </sortState>
  <mergeCells count="41">
    <mergeCell ref="Y2:AA2"/>
    <mergeCell ref="A1:AC1"/>
    <mergeCell ref="K3:N3"/>
    <mergeCell ref="O3:R3"/>
    <mergeCell ref="T3:U3"/>
    <mergeCell ref="V3:W3"/>
    <mergeCell ref="B2:I2"/>
    <mergeCell ref="K2:R2"/>
    <mergeCell ref="T2:W2"/>
    <mergeCell ref="B29:I29"/>
    <mergeCell ref="K29:R29"/>
    <mergeCell ref="T29:W29"/>
    <mergeCell ref="Y29:AA29"/>
    <mergeCell ref="K30:N30"/>
    <mergeCell ref="O30:R30"/>
    <mergeCell ref="T30:U30"/>
    <mergeCell ref="V30:W30"/>
    <mergeCell ref="B40:I40"/>
    <mergeCell ref="K40:R40"/>
    <mergeCell ref="T40:W40"/>
    <mergeCell ref="Y40:AA40"/>
    <mergeCell ref="K41:N41"/>
    <mergeCell ref="O41:R41"/>
    <mergeCell ref="T41:U41"/>
    <mergeCell ref="V41:W41"/>
    <mergeCell ref="B51:I51"/>
    <mergeCell ref="K51:R51"/>
    <mergeCell ref="T51:W51"/>
    <mergeCell ref="Y51:AA51"/>
    <mergeCell ref="K52:N52"/>
    <mergeCell ref="O52:R52"/>
    <mergeCell ref="T52:U52"/>
    <mergeCell ref="V52:W52"/>
    <mergeCell ref="B58:I58"/>
    <mergeCell ref="K58:R58"/>
    <mergeCell ref="T58:W58"/>
    <mergeCell ref="Y58:AA58"/>
    <mergeCell ref="K59:N59"/>
    <mergeCell ref="O59:R59"/>
    <mergeCell ref="T59:U59"/>
    <mergeCell ref="V59:W59"/>
  </mergeCells>
  <pageMargins left="0.11811023622047245" right="0.11811023622047245" top="0.35433070866141736" bottom="0.35433070866141736" header="0.31496062992125984" footer="0.31496062992125984"/>
  <pageSetup paperSize="8" scale="8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premissza!$A$1:$A$6</xm:f>
          </x14:formula1>
          <xm:sqref>K4:R27 B4:I27 AA4:AA27</xm:sqref>
        </x14:dataValidation>
        <x14:dataValidation type="list" allowBlank="1" showInputMessage="1" showErrorMessage="1" xr:uid="{00000000-0002-0000-0000-000001000000}">
          <x14:formula1>
            <xm:f>premissza!$C$1:$C$9</xm:f>
          </x14:formula1>
          <xm:sqref>Z4:Z27</xm:sqref>
        </x14:dataValidation>
        <x14:dataValidation type="list" allowBlank="1" showInputMessage="1" showErrorMessage="1" xr:uid="{00000000-0002-0000-0000-000002000000}">
          <x14:formula1>
            <xm:f>premissza!$B$1:$B$3</xm:f>
          </x14:formula1>
          <xm:sqref>T4:U27</xm:sqref>
        </x14:dataValidation>
        <x14:dataValidation type="list" allowBlank="1" showInputMessage="1" showErrorMessage="1" xr:uid="{00000000-0002-0000-0000-000003000000}">
          <x14:formula1>
            <xm:f>premissza!$D$1:$D$3</xm:f>
          </x14:formula1>
          <xm:sqref>V4:W27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B9" sqref="B9"/>
    </sheetView>
  </sheetViews>
  <sheetFormatPr defaultRowHeight="15" x14ac:dyDescent="0.25"/>
  <sheetData>
    <row r="1" spans="1:4" x14ac:dyDescent="0.25">
      <c r="A1">
        <v>0</v>
      </c>
      <c r="B1">
        <v>0</v>
      </c>
      <c r="C1">
        <v>0</v>
      </c>
      <c r="D1">
        <v>0</v>
      </c>
    </row>
    <row r="2" spans="1:4" x14ac:dyDescent="0.25">
      <c r="A2">
        <v>1</v>
      </c>
      <c r="B2">
        <v>4</v>
      </c>
      <c r="C2">
        <v>1</v>
      </c>
      <c r="D2">
        <v>6</v>
      </c>
    </row>
    <row r="3" spans="1:4" x14ac:dyDescent="0.25">
      <c r="A3">
        <v>2</v>
      </c>
      <c r="B3">
        <v>6</v>
      </c>
      <c r="C3">
        <v>2</v>
      </c>
      <c r="D3">
        <v>9</v>
      </c>
    </row>
    <row r="4" spans="1:4" x14ac:dyDescent="0.25">
      <c r="A4">
        <v>3</v>
      </c>
      <c r="C4">
        <v>3</v>
      </c>
    </row>
    <row r="5" spans="1:4" x14ac:dyDescent="0.25">
      <c r="A5">
        <v>4</v>
      </c>
      <c r="C5">
        <v>4</v>
      </c>
    </row>
    <row r="6" spans="1:4" x14ac:dyDescent="0.25">
      <c r="A6">
        <v>5</v>
      </c>
      <c r="C6">
        <v>5</v>
      </c>
    </row>
    <row r="7" spans="1:4" x14ac:dyDescent="0.25">
      <c r="C7">
        <v>6</v>
      </c>
    </row>
    <row r="8" spans="1:4" x14ac:dyDescent="0.25">
      <c r="C8">
        <v>7</v>
      </c>
    </row>
    <row r="9" spans="1:4" x14ac:dyDescent="0.25">
      <c r="C9">
        <v>8</v>
      </c>
    </row>
  </sheetData>
  <dataValidations count="1">
    <dataValidation type="list" allowBlank="1" showInputMessage="1" showErrorMessage="1" sqref="D1" xr:uid="{00000000-0002-0000-0100-000000000000}">
      <formula1>$C$1:$C$9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pontszámok</vt:lpstr>
      <vt:lpstr>premissza</vt:lpstr>
      <vt:lpstr>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kiss.balint</cp:lastModifiedBy>
  <cp:lastPrinted>2022-05-29T16:59:55Z</cp:lastPrinted>
  <dcterms:created xsi:type="dcterms:W3CDTF">2018-03-15T12:27:21Z</dcterms:created>
  <dcterms:modified xsi:type="dcterms:W3CDTF">2022-05-29T17:00:06Z</dcterms:modified>
</cp:coreProperties>
</file>