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eti\Juniorok\2018\WJBCC 2018, Lohja\"/>
    </mc:Choice>
  </mc:AlternateContent>
  <bookViews>
    <workbookView xWindow="0" yWindow="0" windowWidth="19200" windowHeight="11460"/>
  </bookViews>
  <sheets>
    <sheet name="összegzett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D14" i="1"/>
  <c r="C14" i="1"/>
  <c r="B14" i="1"/>
  <c r="F13" i="1"/>
  <c r="E13" i="1"/>
  <c r="D13" i="1"/>
  <c r="G13" i="1"/>
  <c r="B13" i="1"/>
  <c r="F12" i="1"/>
  <c r="E12" i="1"/>
  <c r="D12" i="1"/>
  <c r="C12" i="1"/>
  <c r="F11" i="1"/>
  <c r="E11" i="1"/>
  <c r="C11" i="1"/>
  <c r="G11" i="1" s="1"/>
  <c r="B11" i="1"/>
  <c r="F10" i="1"/>
  <c r="E10" i="1"/>
  <c r="D10" i="1"/>
  <c r="C10" i="1"/>
  <c r="F9" i="1"/>
  <c r="E9" i="1"/>
  <c r="D9" i="1"/>
  <c r="G9" i="1"/>
  <c r="B9" i="1"/>
  <c r="F8" i="1"/>
  <c r="E8" i="1"/>
  <c r="D8" i="1"/>
  <c r="C8" i="1"/>
  <c r="F7" i="1"/>
  <c r="E7" i="1"/>
  <c r="E15" i="1" s="1"/>
  <c r="C7" i="1"/>
  <c r="C15" i="1" s="1"/>
  <c r="B7" i="1"/>
  <c r="B15" i="1" l="1"/>
  <c r="D15" i="1"/>
  <c r="F15" i="1"/>
  <c r="G8" i="1"/>
  <c r="G10" i="1"/>
  <c r="G12" i="1"/>
  <c r="G14" i="1"/>
  <c r="G7" i="1"/>
  <c r="G15" i="1" l="1"/>
</calcChain>
</file>

<file path=xl/sharedStrings.xml><?xml version="1.0" encoding="utf-8"?>
<sst xmlns="http://schemas.openxmlformats.org/spreadsheetml/2006/main" count="37" uniqueCount="30">
  <si>
    <t>Statisztika</t>
  </si>
  <si>
    <t>Nagy Viktor</t>
  </si>
  <si>
    <t>Spiller Emilio</t>
  </si>
  <si>
    <t>Kalocsay Dániel</t>
  </si>
  <si>
    <t>Kovács Botond</t>
  </si>
  <si>
    <t>Tatár Lőrinc</t>
  </si>
  <si>
    <t>Csapat</t>
  </si>
  <si>
    <t>lead</t>
  </si>
  <si>
    <t>második (szkip)</t>
  </si>
  <si>
    <t>harmadik</t>
  </si>
  <si>
    <t>negyedik (vice)</t>
  </si>
  <si>
    <t>Kazah</t>
  </si>
  <si>
    <t>Lengyelo.</t>
  </si>
  <si>
    <t>Hollandia</t>
  </si>
  <si>
    <t>Dánia</t>
  </si>
  <si>
    <t>Japán</t>
  </si>
  <si>
    <t>Töröko.</t>
  </si>
  <si>
    <t>Új-Zéland</t>
  </si>
  <si>
    <t>Kína</t>
  </si>
  <si>
    <t>összesen:</t>
  </si>
  <si>
    <t>Tavaly</t>
  </si>
  <si>
    <t>4. pozíció</t>
  </si>
  <si>
    <t>3. pozíció</t>
  </si>
  <si>
    <t>Tavaly előtt</t>
  </si>
  <si>
    <t>Vendel, 3. pozíció</t>
  </si>
  <si>
    <t>4.pozíció%</t>
  </si>
  <si>
    <t>2. pozíció%</t>
  </si>
  <si>
    <t>WJBCC 2018, Lohja</t>
  </si>
  <si>
    <t>-</t>
  </si>
  <si>
    <t>második/lead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</si>
</sst>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6" tint="-0.49998474074526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9" fontId="0" fillId="0" borderId="11" xfId="0" applyNumberFormat="1" applyFont="1" applyBorder="1" applyAlignment="1">
      <alignment horizontal="center" vertical="center"/>
    </xf>
    <xf numFmtId="9" fontId="0" fillId="0" borderId="12" xfId="0" applyNumberFormat="1" applyFont="1" applyBorder="1" applyAlignment="1">
      <alignment horizontal="center" vertical="center"/>
    </xf>
    <xf numFmtId="9" fontId="2" fillId="2" borderId="13" xfId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9" fontId="0" fillId="0" borderId="15" xfId="0" applyNumberFormat="1" applyFont="1" applyBorder="1" applyAlignment="1">
      <alignment horizontal="center" vertical="center"/>
    </xf>
    <xf numFmtId="9" fontId="0" fillId="0" borderId="16" xfId="0" applyNumberFormat="1" applyFont="1" applyBorder="1" applyAlignment="1">
      <alignment horizontal="center" vertical="center"/>
    </xf>
    <xf numFmtId="9" fontId="2" fillId="2" borderId="17" xfId="1" applyFont="1" applyFill="1" applyBorder="1" applyAlignment="1">
      <alignment horizontal="center" vertical="center"/>
    </xf>
    <xf numFmtId="0" fontId="3" fillId="0" borderId="0" xfId="0" applyFont="1"/>
    <xf numFmtId="0" fontId="2" fillId="0" borderId="18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9" fontId="2" fillId="3" borderId="20" xfId="1" applyNumberFormat="1" applyFont="1" applyFill="1" applyBorder="1" applyAlignment="1">
      <alignment horizontal="center" vertical="center"/>
    </xf>
    <xf numFmtId="9" fontId="4" fillId="4" borderId="2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5" borderId="22" xfId="0" applyFill="1" applyBorder="1" applyAlignment="1">
      <alignment horizontal="center" vertical="center"/>
    </xf>
    <xf numFmtId="9" fontId="0" fillId="5" borderId="22" xfId="1" applyFont="1" applyFill="1" applyBorder="1" applyAlignment="1">
      <alignment horizontal="center" vertical="center"/>
    </xf>
    <xf numFmtId="9" fontId="0" fillId="5" borderId="23" xfId="1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9" fontId="0" fillId="5" borderId="11" xfId="1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9" fontId="0" fillId="6" borderId="22" xfId="1" applyFont="1" applyFill="1" applyBorder="1" applyAlignment="1">
      <alignment horizontal="center" vertical="center"/>
    </xf>
    <xf numFmtId="9" fontId="0" fillId="6" borderId="23" xfId="1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9" fontId="0" fillId="6" borderId="11" xfId="1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9" fontId="6" fillId="0" borderId="16" xfId="0" applyNumberFormat="1" applyFont="1" applyBorder="1" applyAlignment="1">
      <alignment horizontal="center" vertic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rlstat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szletes"/>
      <sheetName val="összegzett"/>
      <sheetName val="Munka3"/>
    </sheetNames>
    <sheetDataSet>
      <sheetData sheetId="0">
        <row r="5">
          <cell r="K5">
            <v>0.828125</v>
          </cell>
          <cell r="T5">
            <v>0.71875</v>
          </cell>
          <cell r="AL5">
            <v>0.484375</v>
          </cell>
          <cell r="AU5">
            <v>0.703125</v>
          </cell>
        </row>
        <row r="10">
          <cell r="T10">
            <v>0.6071428571428571</v>
          </cell>
          <cell r="AC10">
            <v>0.75</v>
          </cell>
          <cell r="AL10">
            <v>0.703125</v>
          </cell>
          <cell r="AU10">
            <v>0.609375</v>
          </cell>
        </row>
        <row r="15">
          <cell r="K15">
            <v>0.45833333333333331</v>
          </cell>
          <cell r="AC15">
            <v>0.796875</v>
          </cell>
          <cell r="AL15">
            <v>0.515625</v>
          </cell>
          <cell r="AU15">
            <v>0.9821428571428571</v>
          </cell>
        </row>
        <row r="20">
          <cell r="T20">
            <v>0.84615384615384615</v>
          </cell>
          <cell r="AC20">
            <v>0.5535714285714286</v>
          </cell>
          <cell r="AL20">
            <v>0.6071428571428571</v>
          </cell>
          <cell r="AU20">
            <v>0.7321428571428571</v>
          </cell>
        </row>
        <row r="25">
          <cell r="K25">
            <v>0.39583333333333331</v>
          </cell>
          <cell r="T25">
            <v>0.89583333333333337</v>
          </cell>
          <cell r="AL25">
            <v>0.64583333333333337</v>
          </cell>
          <cell r="AU25">
            <v>0.60416666666666663</v>
          </cell>
        </row>
        <row r="30">
          <cell r="T30">
            <v>0.453125</v>
          </cell>
          <cell r="AC30">
            <v>0.609375</v>
          </cell>
          <cell r="AL30">
            <v>0.515625</v>
          </cell>
          <cell r="AU30">
            <v>0.625</v>
          </cell>
        </row>
        <row r="35">
          <cell r="K35">
            <v>0.51666666666666672</v>
          </cell>
          <cell r="AC35">
            <v>0.6875</v>
          </cell>
          <cell r="AL35">
            <v>0.515625</v>
          </cell>
          <cell r="AU35">
            <v>0.6</v>
          </cell>
        </row>
        <row r="40">
          <cell r="K40">
            <v>0.5535714285714286</v>
          </cell>
          <cell r="T40">
            <v>0.8035714285714286</v>
          </cell>
          <cell r="AC40">
            <v>0.6071428571428571</v>
          </cell>
          <cell r="AU40">
            <v>0.48214285714285715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B6" sqref="B6"/>
    </sheetView>
  </sheetViews>
  <sheetFormatPr defaultRowHeight="15.75" x14ac:dyDescent="0.25"/>
  <cols>
    <col min="1" max="1" width="11.5" style="1" customWidth="1"/>
    <col min="2" max="6" width="15.625" customWidth="1"/>
    <col min="7" max="7" width="12.625" customWidth="1"/>
  </cols>
  <sheetData>
    <row r="1" spans="1:8" x14ac:dyDescent="0.25">
      <c r="A1" s="33" t="s">
        <v>27</v>
      </c>
      <c r="B1" s="33"/>
      <c r="C1" s="33"/>
      <c r="D1" s="33"/>
      <c r="E1" s="33"/>
      <c r="F1" s="33"/>
      <c r="G1" s="33"/>
    </row>
    <row r="2" spans="1:8" x14ac:dyDescent="0.25">
      <c r="A2" s="33" t="s">
        <v>0</v>
      </c>
      <c r="B2" s="33"/>
      <c r="C2" s="33"/>
      <c r="D2" s="33"/>
      <c r="E2" s="33"/>
      <c r="F2" s="33"/>
      <c r="G2" s="33"/>
    </row>
    <row r="3" spans="1:8" ht="16.5" thickBot="1" x14ac:dyDescent="0.3"/>
    <row r="4" spans="1:8" x14ac:dyDescent="0.25">
      <c r="A4" s="2"/>
      <c r="B4" s="34" t="s">
        <v>1</v>
      </c>
      <c r="C4" s="34" t="s">
        <v>2</v>
      </c>
      <c r="D4" s="34" t="s">
        <v>3</v>
      </c>
      <c r="E4" s="34" t="s">
        <v>4</v>
      </c>
      <c r="F4" s="34" t="s">
        <v>5</v>
      </c>
      <c r="G4" s="36" t="s">
        <v>6</v>
      </c>
    </row>
    <row r="5" spans="1:8" x14ac:dyDescent="0.25">
      <c r="A5" s="3"/>
      <c r="B5" s="35"/>
      <c r="C5" s="35"/>
      <c r="D5" s="35"/>
      <c r="E5" s="35"/>
      <c r="F5" s="35"/>
      <c r="G5" s="37"/>
    </row>
    <row r="6" spans="1:8" ht="16.5" thickBot="1" x14ac:dyDescent="0.3">
      <c r="A6" s="4"/>
      <c r="B6" s="5" t="s">
        <v>29</v>
      </c>
      <c r="C6" s="5" t="s">
        <v>7</v>
      </c>
      <c r="D6" s="5" t="s">
        <v>8</v>
      </c>
      <c r="E6" s="5" t="s">
        <v>9</v>
      </c>
      <c r="F6" s="5" t="s">
        <v>10</v>
      </c>
      <c r="G6" s="38"/>
    </row>
    <row r="7" spans="1:8" ht="24.95" customHeight="1" x14ac:dyDescent="0.25">
      <c r="A7" s="6" t="s">
        <v>11</v>
      </c>
      <c r="B7" s="7">
        <f>[1]részletes!K5</f>
        <v>0.828125</v>
      </c>
      <c r="C7" s="7">
        <f>[1]részletes!T5</f>
        <v>0.71875</v>
      </c>
      <c r="D7" s="7" t="s">
        <v>28</v>
      </c>
      <c r="E7" s="7">
        <f>[1]részletes!AL5</f>
        <v>0.484375</v>
      </c>
      <c r="F7" s="8">
        <f>[1]részletes!AU5</f>
        <v>0.703125</v>
      </c>
      <c r="G7" s="9">
        <f t="shared" ref="G7:G14" si="0">SUM(B7:F7)/4</f>
        <v>0.68359375</v>
      </c>
    </row>
    <row r="8" spans="1:8" ht="24.95" customHeight="1" x14ac:dyDescent="0.25">
      <c r="A8" s="10" t="s">
        <v>12</v>
      </c>
      <c r="B8" s="11" t="s">
        <v>28</v>
      </c>
      <c r="C8" s="11">
        <f>[1]részletes!T10</f>
        <v>0.6071428571428571</v>
      </c>
      <c r="D8" s="11">
        <f>[1]részletes!AC10</f>
        <v>0.75</v>
      </c>
      <c r="E8" s="11">
        <f>[1]részletes!AL10</f>
        <v>0.703125</v>
      </c>
      <c r="F8" s="12">
        <f>[1]részletes!AU10</f>
        <v>0.609375</v>
      </c>
      <c r="G8" s="13">
        <f t="shared" si="0"/>
        <v>0.6674107142857143</v>
      </c>
    </row>
    <row r="9" spans="1:8" ht="24.95" customHeight="1" x14ac:dyDescent="0.25">
      <c r="A9" s="10" t="s">
        <v>13</v>
      </c>
      <c r="B9" s="11">
        <f>[1]részletes!K15</f>
        <v>0.45833333333333331</v>
      </c>
      <c r="C9" s="11" t="s">
        <v>28</v>
      </c>
      <c r="D9" s="11">
        <f>[1]részletes!AC15</f>
        <v>0.796875</v>
      </c>
      <c r="E9" s="11">
        <f>[1]részletes!AL15</f>
        <v>0.515625</v>
      </c>
      <c r="F9" s="39">
        <f>[1]részletes!AU15</f>
        <v>0.9821428571428571</v>
      </c>
      <c r="G9" s="13">
        <f t="shared" si="0"/>
        <v>0.68824404761904756</v>
      </c>
    </row>
    <row r="10" spans="1:8" ht="24.95" customHeight="1" x14ac:dyDescent="0.25">
      <c r="A10" s="10" t="s">
        <v>14</v>
      </c>
      <c r="B10" s="11" t="s">
        <v>28</v>
      </c>
      <c r="C10" s="11">
        <f>[1]részletes!T20</f>
        <v>0.84615384615384615</v>
      </c>
      <c r="D10" s="11">
        <f>[1]részletes!AC20</f>
        <v>0.5535714285714286</v>
      </c>
      <c r="E10" s="11">
        <f>[1]részletes!AL20</f>
        <v>0.6071428571428571</v>
      </c>
      <c r="F10" s="12">
        <f>[1]részletes!AU20</f>
        <v>0.7321428571428571</v>
      </c>
      <c r="G10" s="13">
        <f t="shared" si="0"/>
        <v>0.68475274725274726</v>
      </c>
    </row>
    <row r="11" spans="1:8" ht="24.95" customHeight="1" x14ac:dyDescent="0.25">
      <c r="A11" s="10" t="s">
        <v>15</v>
      </c>
      <c r="B11" s="11">
        <f>[1]részletes!K25</f>
        <v>0.39583333333333331</v>
      </c>
      <c r="C11" s="11">
        <f>[1]részletes!T25</f>
        <v>0.89583333333333337</v>
      </c>
      <c r="D11" s="11" t="s">
        <v>28</v>
      </c>
      <c r="E11" s="11">
        <f>[1]részletes!AL25</f>
        <v>0.64583333333333337</v>
      </c>
      <c r="F11" s="12">
        <f>[1]részletes!AU25</f>
        <v>0.60416666666666663</v>
      </c>
      <c r="G11" s="13">
        <f t="shared" si="0"/>
        <v>0.63541666666666663</v>
      </c>
    </row>
    <row r="12" spans="1:8" ht="24.95" customHeight="1" x14ac:dyDescent="0.25">
      <c r="A12" s="10" t="s">
        <v>16</v>
      </c>
      <c r="B12" s="11" t="s">
        <v>28</v>
      </c>
      <c r="C12" s="11">
        <f>[1]részletes!T30</f>
        <v>0.453125</v>
      </c>
      <c r="D12" s="11">
        <f>[1]részletes!AC30</f>
        <v>0.609375</v>
      </c>
      <c r="E12" s="11">
        <f>[1]részletes!AL30</f>
        <v>0.515625</v>
      </c>
      <c r="F12" s="12">
        <f>[1]részletes!AU30</f>
        <v>0.625</v>
      </c>
      <c r="G12" s="13">
        <f t="shared" si="0"/>
        <v>0.55078125</v>
      </c>
      <c r="H12" s="14"/>
    </row>
    <row r="13" spans="1:8" ht="24.95" customHeight="1" x14ac:dyDescent="0.25">
      <c r="A13" s="10" t="s">
        <v>17</v>
      </c>
      <c r="B13" s="11">
        <f>[1]részletes!K35</f>
        <v>0.51666666666666672</v>
      </c>
      <c r="C13" s="11" t="s">
        <v>28</v>
      </c>
      <c r="D13" s="11">
        <f>[1]részletes!AC35</f>
        <v>0.6875</v>
      </c>
      <c r="E13" s="11">
        <f>[1]részletes!AL35</f>
        <v>0.515625</v>
      </c>
      <c r="F13" s="12">
        <f>[1]részletes!AU35</f>
        <v>0.6</v>
      </c>
      <c r="G13" s="13">
        <f t="shared" si="0"/>
        <v>0.57994791666666667</v>
      </c>
    </row>
    <row r="14" spans="1:8" ht="24.95" customHeight="1" thickBot="1" x14ac:dyDescent="0.3">
      <c r="A14" s="15" t="s">
        <v>18</v>
      </c>
      <c r="B14" s="11">
        <f>[1]részletes!K40</f>
        <v>0.5535714285714286</v>
      </c>
      <c r="C14" s="11">
        <f>[1]részletes!T40</f>
        <v>0.8035714285714286</v>
      </c>
      <c r="D14" s="11">
        <f>[1]részletes!AC40</f>
        <v>0.6071428571428571</v>
      </c>
      <c r="E14" s="11" t="s">
        <v>28</v>
      </c>
      <c r="F14" s="12">
        <f>[1]részletes!AU40</f>
        <v>0.48214285714285715</v>
      </c>
      <c r="G14" s="13">
        <f t="shared" si="0"/>
        <v>0.6116071428571429</v>
      </c>
    </row>
    <row r="15" spans="1:8" s="19" customFormat="1" ht="24.95" customHeight="1" thickBot="1" x14ac:dyDescent="0.3">
      <c r="A15" s="16" t="s">
        <v>19</v>
      </c>
      <c r="B15" s="17">
        <f>SUM(B7:B14)/5</f>
        <v>0.55050595238095235</v>
      </c>
      <c r="C15" s="17">
        <f>SUM(C7:C14)/6</f>
        <v>0.72076274420024422</v>
      </c>
      <c r="D15" s="17">
        <f>SUM(D7:D14)/6</f>
        <v>0.6674107142857143</v>
      </c>
      <c r="E15" s="17">
        <f>SUM(E7:E14)/7</f>
        <v>0.56962159863945583</v>
      </c>
      <c r="F15" s="17">
        <f>SUM(F7:F14)/8</f>
        <v>0.66726190476190472</v>
      </c>
      <c r="G15" s="18">
        <f>SUM(G7:G13)/7</f>
        <v>0.64144958464154889</v>
      </c>
    </row>
    <row r="16" spans="1:8" x14ac:dyDescent="0.25">
      <c r="A16" s="20"/>
    </row>
    <row r="17" spans="1:7" x14ac:dyDescent="0.25">
      <c r="A17" s="20"/>
    </row>
    <row r="18" spans="1:7" x14ac:dyDescent="0.25">
      <c r="A18" s="21" t="s">
        <v>20</v>
      </c>
      <c r="B18" s="22">
        <v>0.7220982142857143</v>
      </c>
      <c r="C18" s="23">
        <v>0.6646205357142857</v>
      </c>
      <c r="D18" s="22">
        <v>0.68229166666666663</v>
      </c>
      <c r="E18" s="22">
        <v>0.56000000000000005</v>
      </c>
      <c r="F18" s="22">
        <v>0.6</v>
      </c>
      <c r="G18" s="22">
        <v>0.63335922510029652</v>
      </c>
    </row>
    <row r="19" spans="1:7" x14ac:dyDescent="0.25">
      <c r="A19" s="24"/>
      <c r="B19" s="25"/>
      <c r="C19" s="26"/>
      <c r="D19" s="25"/>
      <c r="E19" s="25" t="s">
        <v>21</v>
      </c>
      <c r="F19" s="25" t="s">
        <v>22</v>
      </c>
      <c r="G19" s="25"/>
    </row>
    <row r="20" spans="1:7" x14ac:dyDescent="0.25">
      <c r="A20" s="20"/>
    </row>
    <row r="21" spans="1:7" x14ac:dyDescent="0.25">
      <c r="A21" s="27" t="s">
        <v>23</v>
      </c>
      <c r="B21" s="28">
        <v>0.7</v>
      </c>
      <c r="C21" s="29">
        <v>0.61</v>
      </c>
      <c r="D21" s="28">
        <v>0.45</v>
      </c>
      <c r="E21" s="28">
        <v>0.69</v>
      </c>
      <c r="F21" s="28">
        <v>0.67</v>
      </c>
      <c r="G21" s="28">
        <v>0.63</v>
      </c>
    </row>
    <row r="22" spans="1:7" x14ac:dyDescent="0.25">
      <c r="A22" s="30"/>
      <c r="B22" s="31"/>
      <c r="C22" s="32" t="s">
        <v>24</v>
      </c>
      <c r="D22" s="31"/>
      <c r="E22" s="31" t="s">
        <v>25</v>
      </c>
      <c r="F22" s="31" t="s">
        <v>26</v>
      </c>
      <c r="G22" s="31"/>
    </row>
  </sheetData>
  <mergeCells count="8">
    <mergeCell ref="A1:G1"/>
    <mergeCell ref="A2:G2"/>
    <mergeCell ref="B4:B5"/>
    <mergeCell ref="C4:C5"/>
    <mergeCell ref="D4:D5"/>
    <mergeCell ref="E4:E5"/>
    <mergeCell ref="F4:F5"/>
    <mergeCell ref="G4:G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összegzett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Ági</dc:creator>
  <cp:lastModifiedBy>Ági</cp:lastModifiedBy>
  <dcterms:created xsi:type="dcterms:W3CDTF">2018-01-14T21:53:54Z</dcterms:created>
  <dcterms:modified xsi:type="dcterms:W3CDTF">2018-02-13T00:34:33Z</dcterms:modified>
</cp:coreProperties>
</file>