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X:\Andras\Curling\Ifi lányok edző\"/>
    </mc:Choice>
  </mc:AlternateContent>
  <bookViews>
    <workbookView xWindow="0" yWindow="0" windowWidth="20496" windowHeight="7752"/>
  </bookViews>
  <sheets>
    <sheet name="Munk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2" i="1" l="1"/>
  <c r="Z12" i="1"/>
  <c r="U12" i="1"/>
  <c r="Q12" i="1"/>
  <c r="T13" i="1"/>
  <c r="T21" i="1" s="1"/>
  <c r="T14" i="1"/>
  <c r="T15" i="1"/>
  <c r="T16" i="1"/>
  <c r="L16" i="1" l="1"/>
  <c r="L13" i="1"/>
  <c r="L15" i="1"/>
  <c r="L14" i="1"/>
</calcChain>
</file>

<file path=xl/sharedStrings.xml><?xml version="1.0" encoding="utf-8"?>
<sst xmlns="http://schemas.openxmlformats.org/spreadsheetml/2006/main" count="151" uniqueCount="126">
  <si>
    <t>március 6-12</t>
  </si>
  <si>
    <t>március 13-19</t>
  </si>
  <si>
    <t>március 20-26</t>
  </si>
  <si>
    <t>március 27-április 2</t>
  </si>
  <si>
    <t>április 3-9</t>
  </si>
  <si>
    <t>április 10-16</t>
  </si>
  <si>
    <t>április 17-23</t>
  </si>
  <si>
    <t>15. hét</t>
  </si>
  <si>
    <t>16. hét</t>
  </si>
  <si>
    <t>17. hét</t>
  </si>
  <si>
    <t>18. hét</t>
  </si>
  <si>
    <t>19. hét</t>
  </si>
  <si>
    <t>20. hét</t>
  </si>
  <si>
    <t>21. hét</t>
  </si>
  <si>
    <t>22. hét</t>
  </si>
  <si>
    <t>35. hét</t>
  </si>
  <si>
    <t>36. hét</t>
  </si>
  <si>
    <t>37. hét</t>
  </si>
  <si>
    <t>38. hét</t>
  </si>
  <si>
    <t>39. hét</t>
  </si>
  <si>
    <t>40. hét</t>
  </si>
  <si>
    <t>41. hét</t>
  </si>
  <si>
    <t>42. hét</t>
  </si>
  <si>
    <t>43. hét</t>
  </si>
  <si>
    <t>44. hét</t>
  </si>
  <si>
    <t>45. hét</t>
  </si>
  <si>
    <t>46. hét</t>
  </si>
  <si>
    <t>47. hét</t>
  </si>
  <si>
    <t>48. hét</t>
  </si>
  <si>
    <t>49. hét</t>
  </si>
  <si>
    <t>50. hét</t>
  </si>
  <si>
    <t>51. hét</t>
  </si>
  <si>
    <t>52. hét</t>
  </si>
  <si>
    <t>10. hét</t>
  </si>
  <si>
    <t>11. hét</t>
  </si>
  <si>
    <t>12. hét</t>
  </si>
  <si>
    <t>13. hét</t>
  </si>
  <si>
    <t>14. hét</t>
  </si>
  <si>
    <t>időszak</t>
  </si>
  <si>
    <t>verseny</t>
  </si>
  <si>
    <t>edzőtábor</t>
  </si>
  <si>
    <t>Junior OB</t>
  </si>
  <si>
    <t>versenyidőszak</t>
  </si>
  <si>
    <t>hetek</t>
  </si>
  <si>
    <t>Válogatott keret</t>
  </si>
  <si>
    <t>Név</t>
  </si>
  <si>
    <t>Erősségek</t>
  </si>
  <si>
    <t>Pozíció</t>
  </si>
  <si>
    <t>Fejlesztendő</t>
  </si>
  <si>
    <t>Válogatott csapat</t>
  </si>
  <si>
    <t>Év</t>
  </si>
  <si>
    <t>április 24-30</t>
  </si>
  <si>
    <t>május 1-7</t>
  </si>
  <si>
    <t>május 8-14</t>
  </si>
  <si>
    <t>május 15-21</t>
  </si>
  <si>
    <t>május 22-28</t>
  </si>
  <si>
    <t>május 29-junius 4</t>
  </si>
  <si>
    <t>augusztus 28-szeptember 3</t>
  </si>
  <si>
    <t>szeptember 4-10</t>
  </si>
  <si>
    <t>szeptember 11-17</t>
  </si>
  <si>
    <t>szeptember 18-24</t>
  </si>
  <si>
    <t>szeptember 25-október 1</t>
  </si>
  <si>
    <t>október 2-8</t>
  </si>
  <si>
    <t>október 9-15</t>
  </si>
  <si>
    <t>október 16-22</t>
  </si>
  <si>
    <t>október 23-29</t>
  </si>
  <si>
    <t>október 30-november 5</t>
  </si>
  <si>
    <t>november 6-12</t>
  </si>
  <si>
    <t>november 13-19</t>
  </si>
  <si>
    <t>november 20-26</t>
  </si>
  <si>
    <t>november 27-december 3</t>
  </si>
  <si>
    <t>december 4-10</t>
  </si>
  <si>
    <t>december 11-17</t>
  </si>
  <si>
    <t>december 18-24</t>
  </si>
  <si>
    <t>december 25-31</t>
  </si>
  <si>
    <t>Felkészülés a B csoportos VB-re</t>
  </si>
  <si>
    <t>Nyári szünet</t>
  </si>
  <si>
    <t>jeges edzés (óra)</t>
  </si>
  <si>
    <t>erőnléti edzés (óra)</t>
  </si>
  <si>
    <t>Erőnléti edzés (óra)</t>
  </si>
  <si>
    <t>Jeges edzés (óra)</t>
  </si>
  <si>
    <t>Felszerelés (dzseki, sporttáska)</t>
  </si>
  <si>
    <t>Biró Bernadett</t>
  </si>
  <si>
    <t>Joó Linda</t>
  </si>
  <si>
    <t>Dobor Regina</t>
  </si>
  <si>
    <t>Biró Blanka</t>
  </si>
  <si>
    <t>Nagy Laura Karolina</t>
  </si>
  <si>
    <t>4. skip</t>
  </si>
  <si>
    <t>3. vice skip</t>
  </si>
  <si>
    <t>2.</t>
  </si>
  <si>
    <t>1.</t>
  </si>
  <si>
    <t>Csere</t>
  </si>
  <si>
    <t>tudatosság, koncentráció képesség</t>
  </si>
  <si>
    <t>magabiztosság, stressztűrő képesség, pontosság</t>
  </si>
  <si>
    <t>stressztűrés</t>
  </si>
  <si>
    <t>pontosság</t>
  </si>
  <si>
    <t>figyelem, pontosság</t>
  </si>
  <si>
    <t>Nagy Laura</t>
  </si>
  <si>
    <t>Balladik Bereniké</t>
  </si>
  <si>
    <t>Micheller Dóri</t>
  </si>
  <si>
    <t>Ft</t>
  </si>
  <si>
    <t>Női OB</t>
  </si>
  <si>
    <t>Egyéni OB</t>
  </si>
  <si>
    <t>Junior Vegyes Páros OB</t>
  </si>
  <si>
    <t>Szezonzáró OB</t>
  </si>
  <si>
    <t>levezetés</t>
  </si>
  <si>
    <t>edzőtábor (felmérés - az Ifi keret összetartása)</t>
  </si>
  <si>
    <t xml:space="preserve">Edzőtábor </t>
  </si>
  <si>
    <t>Összesen</t>
  </si>
  <si>
    <t>Alapozás</t>
  </si>
  <si>
    <t>felkészülési és versenyidőszak</t>
  </si>
  <si>
    <t>UTE Kupa</t>
  </si>
  <si>
    <t>Évzáró Kupa</t>
  </si>
  <si>
    <t>Külföldi Kupa</t>
  </si>
  <si>
    <t>WJCT verseny</t>
  </si>
  <si>
    <t>Külföldi edzőtábor</t>
  </si>
  <si>
    <t>Kamaraerdő 8 óra</t>
  </si>
  <si>
    <t>Felszerelés, egyéb eszközök</t>
  </si>
  <si>
    <t>Erónlléti edzés (óra)</t>
  </si>
  <si>
    <t>Hazai versenyek (db)</t>
  </si>
  <si>
    <t>Külföldi versenyek (db)</t>
  </si>
  <si>
    <t>Hazai edzőtábor (óra)</t>
  </si>
  <si>
    <t>Külföldi edzőtábor (db)</t>
  </si>
  <si>
    <t>Szezonnyitó verseny (klubcsapat)</t>
  </si>
  <si>
    <t>KK (klubcsapat)</t>
  </si>
  <si>
    <t>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</si>
</sst>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_-* #,##0\ _F_t_-;\-* #,##0\ _F_t_-;_-* &quot;-&quot;??\ _F_t_-;_-@_-"/>
    <numFmt numFmtId="166" formatCode="#,##0_ ;\-#,##0\ 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0">
    <xf numFmtId="0" fontId="0" fillId="0" borderId="0" xfId="0"/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0" fillId="0" borderId="6" xfId="0" applyBorder="1"/>
    <xf numFmtId="0" fontId="0" fillId="0" borderId="17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7" xfId="0" applyBorder="1"/>
    <xf numFmtId="0" fontId="0" fillId="0" borderId="0" xfId="0" applyBorder="1"/>
    <xf numFmtId="0" fontId="0" fillId="0" borderId="38" xfId="0" applyBorder="1"/>
    <xf numFmtId="164" fontId="0" fillId="0" borderId="0" xfId="1" applyNumberFormat="1" applyFont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1" xfId="0" applyBorder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0" fillId="2" borderId="2" xfId="0" applyFill="1" applyBorder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0" xfId="0" applyFill="1" applyBorder="1"/>
    <xf numFmtId="164" fontId="1" fillId="0" borderId="0" xfId="1" applyNumberFormat="1" applyFont="1" applyBorder="1"/>
    <xf numFmtId="164" fontId="1" fillId="0" borderId="0" xfId="1" applyNumberFormat="1" applyFont="1"/>
    <xf numFmtId="0" fontId="3" fillId="0" borderId="22" xfId="0" applyFont="1" applyBorder="1"/>
    <xf numFmtId="0" fontId="3" fillId="0" borderId="23" xfId="0" applyFont="1" applyBorder="1"/>
    <xf numFmtId="164" fontId="3" fillId="0" borderId="24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3" xfId="0" applyFont="1" applyBorder="1"/>
    <xf numFmtId="0" fontId="0" fillId="0" borderId="2" xfId="0" applyBorder="1" applyAlignment="1">
      <alignment horizontal="left" vertical="center"/>
    </xf>
    <xf numFmtId="164" fontId="1" fillId="0" borderId="24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166" fontId="4" fillId="0" borderId="2" xfId="1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27"/>
  <sheetViews>
    <sheetView tabSelected="1" zoomScale="80" zoomScaleNormal="80" workbookViewId="0">
      <pane xSplit="1" ySplit="5" topLeftCell="P15" activePane="bottomRight" state="frozen"/>
      <selection pane="topRight" activeCell="B1" sqref="B1"/>
      <selection pane="bottomLeft" activeCell="A6" sqref="A6"/>
      <selection pane="bottomRight" activeCell="Q34" sqref="Q34"/>
    </sheetView>
  </sheetViews>
  <sheetFormatPr defaultRowHeight="14.4" x14ac:dyDescent="0.3"/>
  <cols>
    <col min="1" max="1" width="16.44140625" bestFit="1" customWidth="1"/>
    <col min="2" max="2" width="17.77734375" customWidth="1"/>
    <col min="3" max="3" width="12.6640625" customWidth="1"/>
    <col min="4" max="4" width="16" customWidth="1"/>
    <col min="5" max="11" width="12.6640625" customWidth="1"/>
    <col min="12" max="12" width="12.21875" customWidth="1"/>
    <col min="13" max="13" width="11.109375" bestFit="1" customWidth="1"/>
    <col min="14" max="14" width="14.5546875" bestFit="1" customWidth="1"/>
    <col min="16" max="16" width="13.21875" customWidth="1"/>
    <col min="17" max="17" width="15.44140625" customWidth="1"/>
    <col min="18" max="18" width="16.21875" customWidth="1"/>
    <col min="19" max="19" width="17" customWidth="1"/>
    <col min="20" max="46" width="16.77734375" customWidth="1"/>
  </cols>
  <sheetData>
    <row r="2" spans="1:33" ht="15" thickBot="1" x14ac:dyDescent="0.35"/>
    <row r="3" spans="1:33" ht="15" thickBot="1" x14ac:dyDescent="0.35">
      <c r="A3" s="16" t="s">
        <v>50</v>
      </c>
      <c r="B3" s="20"/>
      <c r="C3" s="67">
        <v>2017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9"/>
    </row>
    <row r="4" spans="1:33" ht="15" thickBot="1" x14ac:dyDescent="0.35">
      <c r="A4" s="79" t="s">
        <v>43</v>
      </c>
      <c r="B4" s="19" t="s">
        <v>33</v>
      </c>
      <c r="C4" s="46" t="s">
        <v>34</v>
      </c>
      <c r="D4" s="46" t="s">
        <v>35</v>
      </c>
      <c r="E4" s="46" t="s">
        <v>36</v>
      </c>
      <c r="F4" s="46" t="s">
        <v>37</v>
      </c>
      <c r="G4" s="46" t="s">
        <v>7</v>
      </c>
      <c r="H4" s="46" t="s">
        <v>8</v>
      </c>
      <c r="I4" s="46" t="s">
        <v>9</v>
      </c>
      <c r="J4" s="46" t="s">
        <v>10</v>
      </c>
      <c r="K4" s="46" t="s">
        <v>11</v>
      </c>
      <c r="L4" s="46" t="s">
        <v>12</v>
      </c>
      <c r="M4" s="46" t="s">
        <v>13</v>
      </c>
      <c r="N4" s="47" t="s">
        <v>14</v>
      </c>
      <c r="O4" s="74" t="s">
        <v>76</v>
      </c>
      <c r="P4" s="24" t="s">
        <v>15</v>
      </c>
      <c r="Q4" s="24" t="s">
        <v>16</v>
      </c>
      <c r="R4" s="24" t="s">
        <v>17</v>
      </c>
      <c r="S4" s="24" t="s">
        <v>18</v>
      </c>
      <c r="T4" s="24" t="s">
        <v>19</v>
      </c>
      <c r="U4" s="24" t="s">
        <v>20</v>
      </c>
      <c r="V4" s="24" t="s">
        <v>21</v>
      </c>
      <c r="W4" s="24" t="s">
        <v>22</v>
      </c>
      <c r="X4" s="24" t="s">
        <v>23</v>
      </c>
      <c r="Y4" s="24" t="s">
        <v>24</v>
      </c>
      <c r="Z4" s="24" t="s">
        <v>25</v>
      </c>
      <c r="AA4" s="24" t="s">
        <v>26</v>
      </c>
      <c r="AB4" s="24" t="s">
        <v>27</v>
      </c>
      <c r="AC4" s="24" t="s">
        <v>28</v>
      </c>
      <c r="AD4" s="24" t="s">
        <v>29</v>
      </c>
      <c r="AE4" s="24" t="s">
        <v>30</v>
      </c>
      <c r="AF4" s="24" t="s">
        <v>31</v>
      </c>
      <c r="AG4" s="24" t="s">
        <v>32</v>
      </c>
    </row>
    <row r="5" spans="1:33" ht="29.4" thickBot="1" x14ac:dyDescent="0.35">
      <c r="A5" s="80"/>
      <c r="B5" s="25" t="s">
        <v>0</v>
      </c>
      <c r="C5" s="26" t="s">
        <v>1</v>
      </c>
      <c r="D5" s="26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7" t="s">
        <v>51</v>
      </c>
      <c r="J5" s="27" t="s">
        <v>52</v>
      </c>
      <c r="K5" s="27" t="s">
        <v>53</v>
      </c>
      <c r="L5" s="27" t="s">
        <v>54</v>
      </c>
      <c r="M5" s="27" t="s">
        <v>55</v>
      </c>
      <c r="N5" s="29" t="s">
        <v>56</v>
      </c>
      <c r="O5" s="75"/>
      <c r="P5" s="27" t="s">
        <v>57</v>
      </c>
      <c r="Q5" s="27" t="s">
        <v>58</v>
      </c>
      <c r="R5" s="27" t="s">
        <v>59</v>
      </c>
      <c r="S5" s="27" t="s">
        <v>60</v>
      </c>
      <c r="T5" s="27" t="s">
        <v>61</v>
      </c>
      <c r="U5" s="27" t="s">
        <v>62</v>
      </c>
      <c r="V5" s="27" t="s">
        <v>63</v>
      </c>
      <c r="W5" s="27" t="s">
        <v>64</v>
      </c>
      <c r="X5" s="27" t="s">
        <v>65</v>
      </c>
      <c r="Y5" s="27" t="s">
        <v>66</v>
      </c>
      <c r="Z5" s="27" t="s">
        <v>67</v>
      </c>
      <c r="AA5" s="27" t="s">
        <v>68</v>
      </c>
      <c r="AB5" s="27" t="s">
        <v>69</v>
      </c>
      <c r="AC5" s="27" t="s">
        <v>70</v>
      </c>
      <c r="AD5" s="27" t="s">
        <v>71</v>
      </c>
      <c r="AE5" s="28" t="s">
        <v>72</v>
      </c>
      <c r="AF5" s="27" t="s">
        <v>73</v>
      </c>
      <c r="AG5" s="29" t="s">
        <v>74</v>
      </c>
    </row>
    <row r="6" spans="1:33" x14ac:dyDescent="0.3">
      <c r="A6" s="31" t="s">
        <v>38</v>
      </c>
      <c r="B6" s="77" t="s">
        <v>42</v>
      </c>
      <c r="C6" s="78"/>
      <c r="D6" s="78"/>
      <c r="E6" s="78"/>
      <c r="F6" s="78"/>
      <c r="G6" s="78"/>
      <c r="H6" s="78"/>
      <c r="I6" s="78"/>
      <c r="J6" s="78"/>
      <c r="K6" s="71" t="s">
        <v>105</v>
      </c>
      <c r="L6" s="71"/>
      <c r="M6" s="71"/>
      <c r="N6" s="73"/>
      <c r="O6" s="75"/>
      <c r="P6" s="70" t="s">
        <v>109</v>
      </c>
      <c r="Q6" s="71"/>
      <c r="R6" s="71"/>
      <c r="S6" s="71"/>
      <c r="T6" s="72"/>
      <c r="U6" s="70" t="s">
        <v>110</v>
      </c>
      <c r="V6" s="71"/>
      <c r="W6" s="71"/>
      <c r="X6" s="71"/>
      <c r="Y6" s="71"/>
      <c r="Z6" s="72"/>
      <c r="AA6" s="7"/>
      <c r="AB6" s="70" t="s">
        <v>75</v>
      </c>
      <c r="AC6" s="71"/>
      <c r="AD6" s="71"/>
      <c r="AE6" s="71"/>
      <c r="AF6" s="71"/>
      <c r="AG6" s="73"/>
    </row>
    <row r="7" spans="1:33" ht="43.2" x14ac:dyDescent="0.3">
      <c r="A7" s="31" t="s">
        <v>39</v>
      </c>
      <c r="B7" s="48"/>
      <c r="C7" s="18"/>
      <c r="D7" s="18"/>
      <c r="E7" s="18" t="s">
        <v>101</v>
      </c>
      <c r="F7" s="18"/>
      <c r="G7" s="23" t="s">
        <v>102</v>
      </c>
      <c r="H7" s="23" t="s">
        <v>41</v>
      </c>
      <c r="I7" s="1"/>
      <c r="J7" s="59" t="s">
        <v>103</v>
      </c>
      <c r="K7" s="1"/>
      <c r="L7" s="1"/>
      <c r="M7" s="1"/>
      <c r="N7" s="60" t="s">
        <v>104</v>
      </c>
      <c r="O7" s="75"/>
      <c r="P7" s="1"/>
      <c r="Q7" s="86" t="s">
        <v>123</v>
      </c>
      <c r="R7" s="1"/>
      <c r="S7" s="1"/>
      <c r="T7" s="81" t="s">
        <v>111</v>
      </c>
      <c r="U7" s="81"/>
      <c r="V7" s="81" t="s">
        <v>124</v>
      </c>
      <c r="W7" s="81"/>
      <c r="X7" s="81" t="s">
        <v>114</v>
      </c>
      <c r="Y7" s="81"/>
      <c r="Z7" s="81"/>
      <c r="AA7" s="81"/>
      <c r="AB7" s="81" t="s">
        <v>113</v>
      </c>
      <c r="AC7" s="81"/>
      <c r="AD7" s="81"/>
      <c r="AE7" s="81" t="s">
        <v>112</v>
      </c>
      <c r="AF7" s="81"/>
      <c r="AG7" s="60"/>
    </row>
    <row r="8" spans="1:33" ht="57.6" customHeight="1" x14ac:dyDescent="0.3">
      <c r="A8" s="31" t="s">
        <v>40</v>
      </c>
      <c r="B8" s="30"/>
      <c r="C8" s="17"/>
      <c r="D8" s="17"/>
      <c r="E8" s="17"/>
      <c r="F8" s="17"/>
      <c r="G8" s="17"/>
      <c r="H8" s="17"/>
      <c r="I8" s="59" t="s">
        <v>106</v>
      </c>
      <c r="J8" s="1"/>
      <c r="K8" s="1"/>
      <c r="L8" s="1"/>
      <c r="M8" s="1"/>
      <c r="N8" s="4"/>
      <c r="O8" s="75"/>
      <c r="P8" s="86" t="s">
        <v>116</v>
      </c>
      <c r="Q8" s="1"/>
      <c r="R8" s="1"/>
      <c r="S8" s="1"/>
      <c r="T8" s="81"/>
      <c r="U8" s="81"/>
      <c r="V8" s="81"/>
      <c r="W8" s="81"/>
      <c r="X8" s="81"/>
      <c r="Y8" s="81"/>
      <c r="Z8" s="81" t="s">
        <v>115</v>
      </c>
      <c r="AA8" s="81"/>
      <c r="AB8" s="81"/>
      <c r="AC8" s="81"/>
      <c r="AD8" s="81"/>
      <c r="AE8" s="81"/>
      <c r="AF8" s="81"/>
      <c r="AG8" s="60"/>
    </row>
    <row r="9" spans="1:33" x14ac:dyDescent="0.3">
      <c r="A9" s="35" t="s">
        <v>77</v>
      </c>
      <c r="B9" s="49">
        <v>2</v>
      </c>
      <c r="C9" s="33">
        <v>2</v>
      </c>
      <c r="D9" s="33">
        <v>3</v>
      </c>
      <c r="E9" s="33">
        <v>3</v>
      </c>
      <c r="F9" s="33">
        <v>3</v>
      </c>
      <c r="G9" s="33">
        <v>3</v>
      </c>
      <c r="H9" s="33">
        <v>3</v>
      </c>
      <c r="I9" s="33">
        <v>2</v>
      </c>
      <c r="J9" s="33">
        <v>2</v>
      </c>
      <c r="K9" s="33">
        <v>2</v>
      </c>
      <c r="L9" s="33">
        <v>2</v>
      </c>
      <c r="M9" s="33">
        <v>2</v>
      </c>
      <c r="N9" s="50">
        <v>0</v>
      </c>
      <c r="O9" s="75"/>
      <c r="P9" s="5"/>
      <c r="Q9" s="5">
        <v>3</v>
      </c>
      <c r="R9" s="5">
        <v>3</v>
      </c>
      <c r="S9" s="5">
        <v>3</v>
      </c>
      <c r="T9" s="82">
        <v>3</v>
      </c>
      <c r="U9" s="82">
        <v>3</v>
      </c>
      <c r="V9" s="82">
        <v>3</v>
      </c>
      <c r="W9" s="82">
        <v>3</v>
      </c>
      <c r="X9" s="82"/>
      <c r="Y9" s="82">
        <v>3</v>
      </c>
      <c r="Z9" s="82"/>
      <c r="AA9" s="82">
        <v>3</v>
      </c>
      <c r="AB9" s="82">
        <v>1.5</v>
      </c>
      <c r="AC9" s="82">
        <v>3</v>
      </c>
      <c r="AD9" s="82">
        <v>3</v>
      </c>
      <c r="AE9" s="82">
        <v>3</v>
      </c>
      <c r="AF9" s="82">
        <v>1.5</v>
      </c>
      <c r="AG9" s="83"/>
    </row>
    <row r="10" spans="1:33" ht="15" thickBot="1" x14ac:dyDescent="0.35">
      <c r="A10" s="32" t="s">
        <v>78</v>
      </c>
      <c r="B10" s="51"/>
      <c r="C10" s="34">
        <v>2</v>
      </c>
      <c r="D10" s="34">
        <v>2</v>
      </c>
      <c r="E10" s="34">
        <v>2</v>
      </c>
      <c r="F10" s="34">
        <v>2</v>
      </c>
      <c r="G10" s="34">
        <v>2</v>
      </c>
      <c r="H10" s="34">
        <v>2</v>
      </c>
      <c r="I10" s="34">
        <v>2</v>
      </c>
      <c r="J10" s="34">
        <v>2</v>
      </c>
      <c r="K10" s="34">
        <v>2</v>
      </c>
      <c r="L10" s="34">
        <v>2</v>
      </c>
      <c r="M10" s="34">
        <v>2</v>
      </c>
      <c r="N10" s="52"/>
      <c r="O10" s="76"/>
      <c r="P10" s="2"/>
      <c r="Q10" s="2">
        <v>2</v>
      </c>
      <c r="R10" s="2">
        <v>2</v>
      </c>
      <c r="S10" s="2">
        <v>2</v>
      </c>
      <c r="T10" s="84">
        <v>2</v>
      </c>
      <c r="U10" s="84">
        <v>2</v>
      </c>
      <c r="V10" s="84">
        <v>2</v>
      </c>
      <c r="W10" s="84">
        <v>2</v>
      </c>
      <c r="X10" s="84"/>
      <c r="Y10" s="84">
        <v>2</v>
      </c>
      <c r="Z10" s="84"/>
      <c r="AA10" s="84">
        <v>2</v>
      </c>
      <c r="AB10" s="84"/>
      <c r="AC10" s="84">
        <v>2</v>
      </c>
      <c r="AD10" s="84">
        <v>2</v>
      </c>
      <c r="AE10" s="84">
        <v>2</v>
      </c>
      <c r="AF10" s="84"/>
      <c r="AG10" s="85"/>
    </row>
    <row r="11" spans="1:33" ht="15" thickBot="1" x14ac:dyDescent="0.35">
      <c r="A11" s="13" t="s">
        <v>44</v>
      </c>
      <c r="B11" s="21" t="s">
        <v>45</v>
      </c>
      <c r="C11" s="21" t="s">
        <v>46</v>
      </c>
      <c r="D11" s="21" t="s">
        <v>48</v>
      </c>
      <c r="E11" s="22" t="s">
        <v>47</v>
      </c>
      <c r="F11" s="36"/>
      <c r="G11" s="37"/>
      <c r="H11" s="37"/>
      <c r="I11" s="37"/>
      <c r="J11" s="37"/>
      <c r="K11" s="37"/>
      <c r="L11" s="37"/>
      <c r="M11" s="37"/>
      <c r="N11" s="38"/>
    </row>
    <row r="12" spans="1:33" ht="57.6" x14ac:dyDescent="0.3">
      <c r="A12" s="14">
        <v>1</v>
      </c>
      <c r="B12" s="7" t="s">
        <v>82</v>
      </c>
      <c r="C12" s="53" t="s">
        <v>92</v>
      </c>
      <c r="D12" s="53" t="s">
        <v>93</v>
      </c>
      <c r="E12" s="8" t="s">
        <v>87</v>
      </c>
      <c r="F12" s="39"/>
      <c r="G12" s="40"/>
      <c r="H12" s="40"/>
      <c r="I12" s="40"/>
      <c r="J12" s="40"/>
      <c r="K12" s="40"/>
      <c r="L12" s="58" t="s">
        <v>100</v>
      </c>
      <c r="M12" s="40"/>
      <c r="N12" s="41"/>
      <c r="P12" s="99" t="s">
        <v>125</v>
      </c>
      <c r="Q12" s="98">
        <f>6000*20+5000*8+70000+100000</f>
        <v>330000</v>
      </c>
      <c r="R12" s="98"/>
      <c r="S12" s="98"/>
      <c r="T12" s="98"/>
      <c r="U12" s="98">
        <f>12*6000+8*5000+70000+600000+50000</f>
        <v>832000</v>
      </c>
      <c r="V12" s="98"/>
      <c r="W12" s="98"/>
      <c r="X12" s="98"/>
      <c r="Y12" s="98"/>
      <c r="Z12" s="98">
        <f>800000+600000+20000+7.5*6000</f>
        <v>1465000</v>
      </c>
      <c r="AA12" s="98"/>
      <c r="AB12" s="98"/>
      <c r="AC12" s="98"/>
      <c r="AD12" s="98">
        <f>T21-Z12-U12-Q12</f>
        <v>165000</v>
      </c>
      <c r="AE12" s="98"/>
      <c r="AF12" s="98"/>
      <c r="AG12" s="98"/>
    </row>
    <row r="13" spans="1:33" ht="28.2" customHeight="1" x14ac:dyDescent="0.3">
      <c r="A13" s="11">
        <v>2</v>
      </c>
      <c r="B13" s="1" t="s">
        <v>83</v>
      </c>
      <c r="C13" s="54" t="s">
        <v>94</v>
      </c>
      <c r="D13" s="54" t="s">
        <v>95</v>
      </c>
      <c r="E13" s="4" t="s">
        <v>88</v>
      </c>
      <c r="F13" s="39"/>
      <c r="G13" s="40"/>
      <c r="H13" s="40"/>
      <c r="I13" s="40" t="s">
        <v>80</v>
      </c>
      <c r="J13" s="40"/>
      <c r="K13" s="40">
        <v>29</v>
      </c>
      <c r="L13" s="62">
        <f>6000*K13</f>
        <v>174000</v>
      </c>
      <c r="M13" s="40"/>
      <c r="N13" s="41"/>
      <c r="Q13" s="95" t="s">
        <v>80</v>
      </c>
      <c r="R13" s="95"/>
      <c r="S13" s="96">
        <v>39</v>
      </c>
      <c r="T13" s="97">
        <f>S13*6000</f>
        <v>234000</v>
      </c>
    </row>
    <row r="14" spans="1:33" ht="28.8" x14ac:dyDescent="0.3">
      <c r="A14" s="11">
        <v>3</v>
      </c>
      <c r="B14" s="1" t="s">
        <v>84</v>
      </c>
      <c r="C14" s="54"/>
      <c r="D14" s="54" t="s">
        <v>96</v>
      </c>
      <c r="E14" s="4" t="s">
        <v>89</v>
      </c>
      <c r="F14" s="39"/>
      <c r="G14" s="40"/>
      <c r="H14" s="40"/>
      <c r="I14" s="40" t="s">
        <v>79</v>
      </c>
      <c r="J14" s="40"/>
      <c r="K14" s="40">
        <v>22</v>
      </c>
      <c r="L14" s="62">
        <f>5000*K14</f>
        <v>110000</v>
      </c>
      <c r="M14" s="40"/>
      <c r="N14" s="41"/>
      <c r="Q14" s="92" t="s">
        <v>118</v>
      </c>
      <c r="R14" s="92"/>
      <c r="S14" s="81">
        <v>24</v>
      </c>
      <c r="T14" s="94">
        <f>5000*S14</f>
        <v>120000</v>
      </c>
    </row>
    <row r="15" spans="1:33" ht="29.4" thickBot="1" x14ac:dyDescent="0.35">
      <c r="A15" s="11">
        <v>4</v>
      </c>
      <c r="B15" s="1" t="s">
        <v>85</v>
      </c>
      <c r="C15" s="54"/>
      <c r="D15" s="54" t="s">
        <v>96</v>
      </c>
      <c r="E15" s="4" t="s">
        <v>90</v>
      </c>
      <c r="F15" s="39"/>
      <c r="G15" s="40"/>
      <c r="H15" s="40"/>
      <c r="I15" t="s">
        <v>107</v>
      </c>
      <c r="K15" s="61">
        <v>8</v>
      </c>
      <c r="L15" s="63">
        <f>K15*6000</f>
        <v>48000</v>
      </c>
      <c r="M15" s="40"/>
      <c r="N15" s="41"/>
      <c r="Q15" s="92" t="s">
        <v>119</v>
      </c>
      <c r="R15" s="92"/>
      <c r="S15" s="81">
        <v>2</v>
      </c>
      <c r="T15" s="94">
        <f>S15*70000</f>
        <v>140000</v>
      </c>
    </row>
    <row r="16" spans="1:33" ht="29.4" thickBot="1" x14ac:dyDescent="0.35">
      <c r="A16" s="11">
        <v>5</v>
      </c>
      <c r="B16" s="1" t="s">
        <v>86</v>
      </c>
      <c r="C16" s="54"/>
      <c r="D16" s="54" t="s">
        <v>96</v>
      </c>
      <c r="E16" s="4" t="s">
        <v>91</v>
      </c>
      <c r="F16" s="39"/>
      <c r="G16" s="40"/>
      <c r="H16" s="40"/>
      <c r="I16" s="64" t="s">
        <v>108</v>
      </c>
      <c r="J16" s="65"/>
      <c r="K16" s="65"/>
      <c r="L16" s="66">
        <f>SUM(L13:L15)</f>
        <v>332000</v>
      </c>
      <c r="M16" s="40"/>
      <c r="N16" s="41"/>
      <c r="Q16" s="92" t="s">
        <v>120</v>
      </c>
      <c r="R16" s="92"/>
      <c r="S16" s="81">
        <v>2</v>
      </c>
      <c r="T16" s="94">
        <f>S16*600000</f>
        <v>1200000</v>
      </c>
    </row>
    <row r="17" spans="1:23" ht="23.4" customHeight="1" x14ac:dyDescent="0.3">
      <c r="A17" s="56">
        <v>6</v>
      </c>
      <c r="B17" s="57" t="s">
        <v>97</v>
      </c>
      <c r="C17" s="1"/>
      <c r="D17" s="1"/>
      <c r="E17" s="4"/>
      <c r="F17" s="39"/>
      <c r="G17" s="40"/>
      <c r="H17" s="40"/>
      <c r="I17" s="40"/>
      <c r="J17" s="40"/>
      <c r="K17" s="40"/>
      <c r="L17" s="40"/>
      <c r="M17" s="40"/>
      <c r="N17" s="41"/>
      <c r="Q17" s="92" t="s">
        <v>121</v>
      </c>
      <c r="R17" s="92"/>
      <c r="S17" s="81">
        <v>8</v>
      </c>
      <c r="T17" s="94">
        <v>48000</v>
      </c>
    </row>
    <row r="18" spans="1:23" ht="30" customHeight="1" x14ac:dyDescent="0.3">
      <c r="A18" s="56">
        <v>7</v>
      </c>
      <c r="B18" s="57" t="s">
        <v>98</v>
      </c>
      <c r="C18" s="1"/>
      <c r="D18" s="1"/>
      <c r="E18" s="4"/>
      <c r="F18" s="39"/>
      <c r="G18" s="40"/>
      <c r="H18" s="40"/>
      <c r="I18" s="40"/>
      <c r="J18" s="40"/>
      <c r="K18" s="40"/>
      <c r="L18" s="40"/>
      <c r="M18" s="40"/>
      <c r="N18" s="41"/>
      <c r="Q18" s="92" t="s">
        <v>122</v>
      </c>
      <c r="R18" s="92"/>
      <c r="S18" s="81">
        <v>1</v>
      </c>
      <c r="T18" s="94">
        <v>800000</v>
      </c>
    </row>
    <row r="19" spans="1:23" ht="29.4" customHeight="1" x14ac:dyDescent="0.3">
      <c r="A19" s="56">
        <v>8</v>
      </c>
      <c r="B19" s="57" t="s">
        <v>99</v>
      </c>
      <c r="C19" s="1"/>
      <c r="D19" s="1"/>
      <c r="E19" s="4"/>
      <c r="F19" s="39"/>
      <c r="G19" s="40"/>
      <c r="H19" s="40"/>
      <c r="I19" s="40"/>
      <c r="J19" s="40"/>
      <c r="K19" s="40"/>
      <c r="L19" s="40"/>
      <c r="M19" s="40"/>
      <c r="N19" s="41"/>
      <c r="Q19" s="92" t="s">
        <v>117</v>
      </c>
      <c r="R19" s="92"/>
      <c r="S19" s="81"/>
      <c r="T19" s="94">
        <v>250000</v>
      </c>
    </row>
    <row r="20" spans="1:23" ht="15" thickBot="1" x14ac:dyDescent="0.35">
      <c r="A20" s="12">
        <v>9</v>
      </c>
      <c r="B20" s="5"/>
      <c r="C20" s="5"/>
      <c r="D20" s="5"/>
      <c r="E20" s="6"/>
      <c r="F20" s="39"/>
      <c r="G20" s="40"/>
      <c r="H20" s="40"/>
      <c r="I20" s="40"/>
      <c r="J20" s="40"/>
      <c r="K20" s="40"/>
      <c r="L20" s="40"/>
      <c r="M20" s="40"/>
      <c r="N20" s="41"/>
      <c r="Q20" s="87"/>
      <c r="R20" s="87"/>
    </row>
    <row r="21" spans="1:23" ht="15" thickBot="1" x14ac:dyDescent="0.35">
      <c r="A21" s="13" t="s">
        <v>49</v>
      </c>
      <c r="B21" s="9" t="s">
        <v>45</v>
      </c>
      <c r="C21" s="9" t="s">
        <v>46</v>
      </c>
      <c r="D21" s="9" t="s">
        <v>48</v>
      </c>
      <c r="E21" s="10" t="s">
        <v>47</v>
      </c>
      <c r="F21" s="39"/>
      <c r="G21" s="40"/>
      <c r="H21" s="40"/>
      <c r="I21" s="40" t="s">
        <v>81</v>
      </c>
      <c r="J21" s="40"/>
      <c r="K21" s="40"/>
      <c r="L21" s="42">
        <v>250000</v>
      </c>
      <c r="M21" s="40"/>
      <c r="N21" s="41"/>
      <c r="Q21" s="89" t="s">
        <v>108</v>
      </c>
      <c r="R21" s="90"/>
      <c r="S21" s="91"/>
      <c r="T21" s="93">
        <f>SUM(T13:T20)</f>
        <v>2792000</v>
      </c>
      <c r="U21" s="88"/>
      <c r="V21" s="88"/>
      <c r="W21" s="88"/>
    </row>
    <row r="22" spans="1:23" ht="57.6" x14ac:dyDescent="0.3">
      <c r="A22" s="14">
        <v>1</v>
      </c>
      <c r="B22" s="7" t="s">
        <v>82</v>
      </c>
      <c r="C22" s="53" t="s">
        <v>92</v>
      </c>
      <c r="D22" s="53" t="s">
        <v>93</v>
      </c>
      <c r="E22" s="8" t="s">
        <v>87</v>
      </c>
      <c r="F22" s="39"/>
      <c r="G22" s="40"/>
      <c r="H22" s="40"/>
      <c r="I22" s="40"/>
      <c r="J22" s="40"/>
      <c r="K22" s="40"/>
      <c r="L22" s="40"/>
      <c r="M22" s="40"/>
      <c r="N22" s="41"/>
    </row>
    <row r="23" spans="1:23" x14ac:dyDescent="0.3">
      <c r="A23" s="11">
        <v>2</v>
      </c>
      <c r="B23" s="1" t="s">
        <v>83</v>
      </c>
      <c r="C23" s="54" t="s">
        <v>94</v>
      </c>
      <c r="D23" s="54" t="s">
        <v>95</v>
      </c>
      <c r="E23" s="4" t="s">
        <v>88</v>
      </c>
      <c r="F23" s="39"/>
      <c r="G23" s="40"/>
      <c r="H23" s="40"/>
      <c r="I23" s="40"/>
      <c r="J23" s="40"/>
      <c r="K23" s="40"/>
      <c r="L23" s="40"/>
      <c r="M23" s="40"/>
      <c r="N23" s="41"/>
    </row>
    <row r="24" spans="1:23" ht="28.8" x14ac:dyDescent="0.3">
      <c r="A24" s="11">
        <v>3</v>
      </c>
      <c r="B24" s="1" t="s">
        <v>84</v>
      </c>
      <c r="C24" s="54"/>
      <c r="D24" s="54" t="s">
        <v>96</v>
      </c>
      <c r="E24" s="4" t="s">
        <v>89</v>
      </c>
      <c r="F24" s="39"/>
      <c r="G24" s="40"/>
      <c r="H24" s="40"/>
      <c r="I24" s="40"/>
      <c r="J24" s="40"/>
      <c r="K24" s="40"/>
      <c r="L24" s="40"/>
      <c r="M24" s="40"/>
      <c r="N24" s="41"/>
    </row>
    <row r="25" spans="1:23" ht="28.8" x14ac:dyDescent="0.3">
      <c r="A25" s="11">
        <v>4</v>
      </c>
      <c r="B25" s="1" t="s">
        <v>85</v>
      </c>
      <c r="C25" s="54"/>
      <c r="D25" s="54" t="s">
        <v>96</v>
      </c>
      <c r="E25" s="4" t="s">
        <v>90</v>
      </c>
      <c r="F25" s="39"/>
      <c r="G25" s="40"/>
      <c r="H25" s="40"/>
      <c r="I25" s="40"/>
      <c r="J25" s="40"/>
      <c r="K25" s="40"/>
      <c r="L25" s="40"/>
      <c r="M25" s="40"/>
      <c r="N25" s="41"/>
    </row>
    <row r="26" spans="1:23" ht="28.8" x14ac:dyDescent="0.3">
      <c r="A26" s="11">
        <v>5</v>
      </c>
      <c r="B26" s="1" t="s">
        <v>86</v>
      </c>
      <c r="C26" s="54"/>
      <c r="D26" s="54" t="s">
        <v>96</v>
      </c>
      <c r="E26" s="4" t="s">
        <v>91</v>
      </c>
      <c r="F26" s="39"/>
      <c r="G26" s="40"/>
      <c r="H26" s="40"/>
      <c r="I26" s="40"/>
      <c r="J26" s="40"/>
      <c r="K26" s="40"/>
      <c r="L26" s="40"/>
      <c r="M26" s="40"/>
      <c r="N26" s="41"/>
    </row>
    <row r="27" spans="1:23" ht="15" thickBot="1" x14ac:dyDescent="0.35">
      <c r="A27" s="15">
        <v>6</v>
      </c>
      <c r="B27" s="2"/>
      <c r="C27" s="55"/>
      <c r="D27" s="55"/>
      <c r="E27" s="3"/>
      <c r="F27" s="43"/>
      <c r="G27" s="44"/>
      <c r="H27" s="44"/>
      <c r="I27" s="44"/>
      <c r="J27" s="44"/>
      <c r="K27" s="44"/>
      <c r="L27" s="44"/>
      <c r="M27" s="44"/>
      <c r="N27" s="45"/>
    </row>
  </sheetData>
  <mergeCells count="20">
    <mergeCell ref="U12:Y12"/>
    <mergeCell ref="Z12:AC12"/>
    <mergeCell ref="AD12:AG12"/>
    <mergeCell ref="Q17:R17"/>
    <mergeCell ref="Q18:R18"/>
    <mergeCell ref="Q19:R19"/>
    <mergeCell ref="Q21:R21"/>
    <mergeCell ref="Q12:T12"/>
    <mergeCell ref="A4:A5"/>
    <mergeCell ref="Q13:R13"/>
    <mergeCell ref="Q14:R14"/>
    <mergeCell ref="Q15:R15"/>
    <mergeCell ref="Q16:R16"/>
    <mergeCell ref="C3:AG3"/>
    <mergeCell ref="P6:T6"/>
    <mergeCell ref="U6:Z6"/>
    <mergeCell ref="AB6:AG6"/>
    <mergeCell ref="O4:O10"/>
    <mergeCell ref="B6:J6"/>
    <mergeCell ref="K6:N6"/>
  </mergeCells>
  <pageMargins left="0.70866141732283472" right="0.70866141732283472" top="0.74803149606299213" bottom="0.74803149606299213" header="0.31496062992125984" footer="0.31496062992125984"/>
  <pageSetup paperSize="9" scale="85" fitToWidth="5" orientation="landscape" horizontalDpi="4294967293" verticalDpi="4294967293" r:id="rId1"/>
  <headerFooter>
    <oddHeader>&amp;LIfi Fiú válogatott&amp;CFelkészülési program&amp;RRókusfalvy András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Rókusfalvy András</dc:creator>
  <cp:lastModifiedBy>Rókusfalvy András</cp:lastModifiedBy>
  <cp:lastPrinted>2016-05-08T06:58:27Z</cp:lastPrinted>
  <dcterms:created xsi:type="dcterms:W3CDTF">2016-03-30T05:39:50Z</dcterms:created>
  <dcterms:modified xsi:type="dcterms:W3CDTF">2017-03-12T10:09:33Z</dcterms:modified>
</cp:coreProperties>
</file>