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95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18" i="1"/>
  <c r="G17" i="1"/>
  <c r="G16" i="1"/>
  <c r="G15" i="1"/>
  <c r="G14" i="1"/>
  <c r="G13" i="1"/>
  <c r="G28" i="1" s="1"/>
  <c r="G10" i="1"/>
  <c r="G9" i="1"/>
  <c r="G8" i="1"/>
  <c r="G4" i="1"/>
  <c r="G5" i="1"/>
  <c r="G3" i="1"/>
  <c r="H2" i="1"/>
  <c r="C19" i="1" l="1"/>
  <c r="C18" i="1"/>
  <c r="C20" i="1" s="1"/>
  <c r="C21" i="1" s="1"/>
  <c r="B20" i="1"/>
  <c r="C14" i="1" l="1"/>
  <c r="C13" i="1"/>
  <c r="C12" i="1"/>
  <c r="C11" i="1"/>
  <c r="C10" i="1"/>
  <c r="C9" i="1"/>
  <c r="C6" i="1"/>
  <c r="C5" i="1"/>
  <c r="C4" i="1"/>
  <c r="C3" i="1"/>
  <c r="C2" i="1"/>
  <c r="C15" i="1" l="1"/>
  <c r="C7" i="1"/>
</calcChain>
</file>

<file path=xl/sharedStrings.xml><?xml version="1.0" encoding="utf-8"?>
<sst xmlns="http://schemas.openxmlformats.org/spreadsheetml/2006/main" count="50" uniqueCount="45">
  <si>
    <t>résztvevő csapatok</t>
  </si>
  <si>
    <t>Befizetendő összeg</t>
  </si>
  <si>
    <t xml:space="preserve">FTC kupa </t>
  </si>
  <si>
    <t>UTE kupa</t>
  </si>
  <si>
    <t>WSC szezon nyitó</t>
  </si>
  <si>
    <t>WSC Évzáró</t>
  </si>
  <si>
    <t>WSC Nk. Vegyespáros</t>
  </si>
  <si>
    <t>Összesen</t>
  </si>
  <si>
    <t>Vegyes páros OB</t>
  </si>
  <si>
    <t>Magyar Kupa</t>
  </si>
  <si>
    <t>OCSB A liga női</t>
  </si>
  <si>
    <t>OCSB A liga férfi</t>
  </si>
  <si>
    <t>OCSB B liga</t>
  </si>
  <si>
    <t>Vegyes Csapat OB</t>
  </si>
  <si>
    <t>MCSZ rendezvények</t>
  </si>
  <si>
    <t xml:space="preserve">MCSZ + egyéb hazai versenyek </t>
  </si>
  <si>
    <t>összesen</t>
  </si>
  <si>
    <t>résztvevők száma</t>
  </si>
  <si>
    <t>Női Egyéni OB</t>
  </si>
  <si>
    <t>Férfi Egyéni OB</t>
  </si>
  <si>
    <t>Egyéni OB</t>
  </si>
  <si>
    <t>Csapat</t>
  </si>
  <si>
    <t>Szorzó</t>
  </si>
  <si>
    <t>Összeg</t>
  </si>
  <si>
    <t>Díjalap</t>
  </si>
  <si>
    <t>Női</t>
  </si>
  <si>
    <t>UTE Bálnák</t>
  </si>
  <si>
    <t>Férfi</t>
  </si>
  <si>
    <t>Jégfarkasok</t>
  </si>
  <si>
    <t>Palancsa Dorottya</t>
  </si>
  <si>
    <t>Szentannai Ágnes</t>
  </si>
  <si>
    <t>Szekeres Ildikó</t>
  </si>
  <si>
    <t>Miklai Henrietta</t>
  </si>
  <si>
    <t>Kiss Zsolt</t>
  </si>
  <si>
    <t>Ézsöl Gábor</t>
  </si>
  <si>
    <t>Nagy György</t>
  </si>
  <si>
    <t>Hall Krisztián</t>
  </si>
  <si>
    <t>Belleli Lajos</t>
  </si>
  <si>
    <t>WSC nők</t>
  </si>
  <si>
    <t>End Hunters</t>
  </si>
  <si>
    <t>FTC Jégmadarak</t>
  </si>
  <si>
    <t>WSC Férfi</t>
  </si>
  <si>
    <t>Kalocsai Vera</t>
  </si>
  <si>
    <t>Sándor Nikolett</t>
  </si>
  <si>
    <t>Fóti Balázs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</si>
</sst>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Ft&quot;;[Red]\-#,##0\ &quot;Ft&quot;"/>
    <numFmt numFmtId="164" formatCode="#,##0\ &quot;Ft&quot;;[Red]#,##0\ &quot;Ft&quot;"/>
    <numFmt numFmtId="165" formatCode="#,##0\ &quot;Ft&quot;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i/>
      <sz val="10"/>
      <name val="Verdana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164" fontId="1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4" xfId="0" applyNumberFormat="1" applyFont="1" applyBorder="1"/>
    <xf numFmtId="0" fontId="1" fillId="0" borderId="5" xfId="0" applyFont="1" applyBorder="1"/>
    <xf numFmtId="0" fontId="1" fillId="0" borderId="6" xfId="0" applyFont="1" applyBorder="1"/>
    <xf numFmtId="164" fontId="1" fillId="0" borderId="6" xfId="0" applyNumberFormat="1" applyFont="1" applyBorder="1"/>
    <xf numFmtId="0" fontId="2" fillId="0" borderId="7" xfId="0" applyFont="1" applyBorder="1"/>
    <xf numFmtId="0" fontId="1" fillId="0" borderId="8" xfId="0" applyFont="1" applyBorder="1"/>
    <xf numFmtId="164" fontId="1" fillId="0" borderId="8" xfId="0" applyNumberFormat="1" applyFont="1" applyBorder="1"/>
    <xf numFmtId="0" fontId="1" fillId="0" borderId="9" xfId="0" applyFont="1" applyFill="1" applyBorder="1"/>
    <xf numFmtId="0" fontId="0" fillId="0" borderId="10" xfId="0" applyBorder="1"/>
    <xf numFmtId="0" fontId="0" fillId="0" borderId="12" xfId="0" applyBorder="1"/>
    <xf numFmtId="0" fontId="1" fillId="0" borderId="13" xfId="0" applyFont="1" applyFill="1" applyBorder="1"/>
    <xf numFmtId="0" fontId="1" fillId="0" borderId="14" xfId="0" applyFont="1" applyFill="1" applyBorder="1"/>
    <xf numFmtId="164" fontId="0" fillId="0" borderId="14" xfId="0" applyNumberFormat="1" applyBorder="1"/>
    <xf numFmtId="0" fontId="1" fillId="0" borderId="15" xfId="0" applyFont="1" applyFill="1" applyBorder="1"/>
    <xf numFmtId="0" fontId="1" fillId="0" borderId="16" xfId="0" applyFont="1" applyFill="1" applyBorder="1"/>
    <xf numFmtId="164" fontId="0" fillId="0" borderId="16" xfId="0" applyNumberFormat="1" applyBorder="1"/>
    <xf numFmtId="0" fontId="0" fillId="0" borderId="16" xfId="0" applyBorder="1"/>
    <xf numFmtId="164" fontId="0" fillId="0" borderId="19" xfId="0" applyNumberFormat="1" applyBorder="1"/>
    <xf numFmtId="0" fontId="3" fillId="0" borderId="11" xfId="0" applyFont="1" applyBorder="1"/>
    <xf numFmtId="0" fontId="0" fillId="0" borderId="11" xfId="0" applyBorder="1"/>
    <xf numFmtId="164" fontId="0" fillId="0" borderId="11" xfId="0" applyNumberFormat="1" applyBorder="1"/>
    <xf numFmtId="0" fontId="0" fillId="0" borderId="15" xfId="0" applyBorder="1"/>
    <xf numFmtId="164" fontId="0" fillId="0" borderId="15" xfId="0" applyNumberFormat="1" applyBorder="1"/>
    <xf numFmtId="0" fontId="4" fillId="0" borderId="15" xfId="0" applyFont="1" applyFill="1" applyBorder="1"/>
    <xf numFmtId="0" fontId="3" fillId="0" borderId="21" xfId="0" applyFont="1" applyBorder="1"/>
    <xf numFmtId="0" fontId="0" fillId="0" borderId="21" xfId="0" applyBorder="1"/>
    <xf numFmtId="164" fontId="0" fillId="0" borderId="21" xfId="0" applyNumberFormat="1" applyBorder="1"/>
    <xf numFmtId="0" fontId="1" fillId="0" borderId="20" xfId="0" applyFont="1" applyFill="1" applyBorder="1"/>
    <xf numFmtId="0" fontId="0" fillId="0" borderId="22" xfId="0" applyBorder="1"/>
    <xf numFmtId="164" fontId="0" fillId="0" borderId="22" xfId="0" applyNumberFormat="1" applyBorder="1"/>
    <xf numFmtId="0" fontId="0" fillId="0" borderId="20" xfId="0" applyFont="1" applyBorder="1"/>
    <xf numFmtId="0" fontId="0" fillId="0" borderId="20" xfId="0" applyBorder="1"/>
    <xf numFmtId="164" fontId="0" fillId="0" borderId="20" xfId="0" applyNumberFormat="1" applyBorder="1"/>
    <xf numFmtId="0" fontId="0" fillId="0" borderId="21" xfId="0" applyFont="1" applyBorder="1"/>
    <xf numFmtId="0" fontId="6" fillId="0" borderId="17" xfId="0" applyFont="1" applyFill="1" applyBorder="1"/>
    <xf numFmtId="0" fontId="5" fillId="0" borderId="18" xfId="0" applyFont="1" applyBorder="1"/>
    <xf numFmtId="6" fontId="4" fillId="0" borderId="15" xfId="0" applyNumberFormat="1" applyFont="1" applyFill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1" applyFont="1"/>
    <xf numFmtId="165" fontId="0" fillId="0" borderId="0" xfId="0" applyNumberFormat="1"/>
  </cellXfs>
  <cellStyles count="3">
    <cellStyle name="Normál" xfId="0" builtinId="0"/>
    <cellStyle name="Normál 2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/>
  </sheetViews>
  <sheetFormatPr defaultRowHeight="15" x14ac:dyDescent="0.25"/>
  <cols>
    <col min="1" max="1" width="38.28515625" customWidth="1"/>
    <col min="2" max="2" width="20.140625" customWidth="1"/>
    <col min="3" max="3" width="18.140625" customWidth="1"/>
    <col min="5" max="5" width="19.7109375" bestFit="1" customWidth="1"/>
    <col min="6" max="6" width="9.28515625" bestFit="1" customWidth="1"/>
    <col min="7" max="8" width="9.5703125" bestFit="1" customWidth="1"/>
  </cols>
  <sheetData>
    <row r="1" spans="1:8" x14ac:dyDescent="0.25">
      <c r="A1" s="1">
        <v>2500</v>
      </c>
      <c r="B1" s="2" t="s">
        <v>0</v>
      </c>
      <c r="C1" s="2" t="s">
        <v>1</v>
      </c>
      <c r="E1" s="42" t="s">
        <v>21</v>
      </c>
      <c r="F1" s="42" t="s">
        <v>22</v>
      </c>
      <c r="G1" s="42" t="s">
        <v>23</v>
      </c>
      <c r="H1" s="42" t="s">
        <v>24</v>
      </c>
    </row>
    <row r="2" spans="1:8" x14ac:dyDescent="0.25">
      <c r="A2" s="3" t="s">
        <v>2</v>
      </c>
      <c r="B2" s="4">
        <v>10</v>
      </c>
      <c r="C2" s="5">
        <f>PRODUCT(A1,B2)</f>
        <v>25000</v>
      </c>
      <c r="E2" t="s">
        <v>25</v>
      </c>
      <c r="G2" s="45"/>
      <c r="H2" s="45">
        <f>C21</f>
        <v>420000</v>
      </c>
    </row>
    <row r="3" spans="1:8" x14ac:dyDescent="0.25">
      <c r="A3" s="3" t="s">
        <v>3</v>
      </c>
      <c r="B3" s="4">
        <v>14</v>
      </c>
      <c r="C3" s="5">
        <f>PRODUCT(A1,B3)</f>
        <v>35000</v>
      </c>
      <c r="E3" s="43" t="s">
        <v>26</v>
      </c>
      <c r="F3" s="44">
        <v>0.09</v>
      </c>
      <c r="G3" s="45">
        <f>F3*$H$2</f>
        <v>37800</v>
      </c>
      <c r="H3" s="45"/>
    </row>
    <row r="4" spans="1:8" x14ac:dyDescent="0.25">
      <c r="A4" s="3" t="s">
        <v>4</v>
      </c>
      <c r="B4" s="4">
        <v>12</v>
      </c>
      <c r="C4" s="5">
        <f>PRODUCT(A1,B4)</f>
        <v>30000</v>
      </c>
      <c r="E4" s="43" t="s">
        <v>38</v>
      </c>
      <c r="F4" s="44">
        <v>0.06</v>
      </c>
      <c r="G4" s="45">
        <f t="shared" ref="G4:G5" si="0">F4*$H$2</f>
        <v>25200</v>
      </c>
      <c r="H4" s="45"/>
    </row>
    <row r="5" spans="1:8" x14ac:dyDescent="0.25">
      <c r="A5" s="3" t="s">
        <v>5</v>
      </c>
      <c r="B5" s="4">
        <v>12</v>
      </c>
      <c r="C5" s="5">
        <f>PRODUCT(A1,B5)</f>
        <v>30000</v>
      </c>
      <c r="E5" s="43" t="s">
        <v>39</v>
      </c>
      <c r="F5" s="44">
        <v>0.04</v>
      </c>
      <c r="G5" s="45">
        <f t="shared" si="0"/>
        <v>16800</v>
      </c>
      <c r="H5" s="45"/>
    </row>
    <row r="6" spans="1:8" ht="15.75" thickBot="1" x14ac:dyDescent="0.3">
      <c r="A6" s="6" t="s">
        <v>6</v>
      </c>
      <c r="B6" s="7">
        <v>16</v>
      </c>
      <c r="C6" s="8">
        <f>PRODUCT(A1,B6)</f>
        <v>40000</v>
      </c>
      <c r="G6" s="45"/>
      <c r="H6" s="45"/>
    </row>
    <row r="7" spans="1:8" ht="15.75" thickTop="1" x14ac:dyDescent="0.25">
      <c r="A7" s="9" t="s">
        <v>7</v>
      </c>
      <c r="B7" s="10"/>
      <c r="C7" s="11">
        <f t="shared" ref="C7" si="1">SUM(C2:C6)</f>
        <v>160000</v>
      </c>
      <c r="E7" t="s">
        <v>27</v>
      </c>
      <c r="G7" s="45"/>
      <c r="H7" s="45"/>
    </row>
    <row r="8" spans="1:8" ht="15.75" thickBot="1" x14ac:dyDescent="0.3">
      <c r="A8" s="12" t="s">
        <v>14</v>
      </c>
      <c r="B8" s="14"/>
      <c r="C8" s="13"/>
      <c r="E8" s="43" t="s">
        <v>41</v>
      </c>
      <c r="F8" s="44">
        <v>0.11</v>
      </c>
      <c r="G8" s="45">
        <f t="shared" ref="G8:G10" si="2">F8*$H$2</f>
        <v>46200</v>
      </c>
      <c r="H8" s="45"/>
    </row>
    <row r="9" spans="1:8" x14ac:dyDescent="0.25">
      <c r="A9" s="15" t="s">
        <v>8</v>
      </c>
      <c r="B9" s="16">
        <v>9</v>
      </c>
      <c r="C9" s="17">
        <f>A1*B9</f>
        <v>22500</v>
      </c>
      <c r="E9" s="43" t="s">
        <v>28</v>
      </c>
      <c r="F9" s="44">
        <v>0.08</v>
      </c>
      <c r="G9" s="45">
        <f t="shared" si="2"/>
        <v>33600</v>
      </c>
      <c r="H9" s="45"/>
    </row>
    <row r="10" spans="1:8" x14ac:dyDescent="0.25">
      <c r="A10" s="18" t="s">
        <v>9</v>
      </c>
      <c r="B10" s="19">
        <v>14</v>
      </c>
      <c r="C10" s="20">
        <f>A1*B10</f>
        <v>35000</v>
      </c>
      <c r="E10" s="43" t="s">
        <v>40</v>
      </c>
      <c r="F10" s="44">
        <v>0.05</v>
      </c>
      <c r="G10" s="45">
        <f t="shared" si="2"/>
        <v>21000</v>
      </c>
      <c r="H10" s="45"/>
    </row>
    <row r="11" spans="1:8" x14ac:dyDescent="0.25">
      <c r="A11" s="18" t="s">
        <v>10</v>
      </c>
      <c r="B11" s="21">
        <v>6</v>
      </c>
      <c r="C11" s="20">
        <f>A1*B11</f>
        <v>15000</v>
      </c>
      <c r="G11" s="45"/>
      <c r="H11" s="45"/>
    </row>
    <row r="12" spans="1:8" x14ac:dyDescent="0.25">
      <c r="A12" s="18" t="s">
        <v>11</v>
      </c>
      <c r="B12" s="21">
        <v>8</v>
      </c>
      <c r="C12" s="20">
        <f>A1*B12</f>
        <v>20000</v>
      </c>
      <c r="E12" t="s">
        <v>25</v>
      </c>
      <c r="G12" s="45"/>
      <c r="H12" s="45"/>
    </row>
    <row r="13" spans="1:8" x14ac:dyDescent="0.25">
      <c r="A13" s="18" t="s">
        <v>12</v>
      </c>
      <c r="B13" s="21">
        <v>10</v>
      </c>
      <c r="C13" s="20">
        <f>A1*B13</f>
        <v>25000</v>
      </c>
      <c r="E13" s="43" t="s">
        <v>29</v>
      </c>
      <c r="F13" s="44">
        <v>7.0000000000000007E-2</v>
      </c>
      <c r="G13" s="45">
        <f t="shared" ref="G13:G18" si="3">F13*$H$2</f>
        <v>29400.000000000004</v>
      </c>
      <c r="H13" s="45"/>
    </row>
    <row r="14" spans="1:8" ht="15.75" thickBot="1" x14ac:dyDescent="0.3">
      <c r="A14" s="32" t="s">
        <v>13</v>
      </c>
      <c r="B14" s="33">
        <v>8</v>
      </c>
      <c r="C14" s="34">
        <f>A1*B14</f>
        <v>20000</v>
      </c>
      <c r="E14" s="43" t="s">
        <v>30</v>
      </c>
      <c r="F14" s="44">
        <v>0.06</v>
      </c>
      <c r="G14" s="45">
        <f t="shared" si="3"/>
        <v>25200</v>
      </c>
      <c r="H14" s="45"/>
    </row>
    <row r="15" spans="1:8" x14ac:dyDescent="0.25">
      <c r="A15" s="29" t="s">
        <v>7</v>
      </c>
      <c r="B15" s="30"/>
      <c r="C15" s="31">
        <f>SUM(C9:C14)</f>
        <v>137500</v>
      </c>
      <c r="E15" s="43" t="s">
        <v>31</v>
      </c>
      <c r="F15" s="44">
        <v>0.05</v>
      </c>
      <c r="G15" s="45">
        <f t="shared" si="3"/>
        <v>21000</v>
      </c>
      <c r="H15" s="45"/>
    </row>
    <row r="16" spans="1:8" x14ac:dyDescent="0.25">
      <c r="A16" s="38" t="s">
        <v>20</v>
      </c>
      <c r="B16" s="30"/>
      <c r="C16" s="31"/>
      <c r="E16" s="43" t="s">
        <v>42</v>
      </c>
      <c r="F16" s="44">
        <v>0.04</v>
      </c>
      <c r="G16" s="45">
        <f t="shared" si="3"/>
        <v>16800</v>
      </c>
      <c r="H16" s="45"/>
    </row>
    <row r="17" spans="1:8" x14ac:dyDescent="0.25">
      <c r="A17" s="41">
        <v>2500</v>
      </c>
      <c r="B17" s="26" t="s">
        <v>17</v>
      </c>
      <c r="C17" s="27"/>
      <c r="E17" s="43" t="s">
        <v>43</v>
      </c>
      <c r="F17" s="44">
        <v>0.03</v>
      </c>
      <c r="G17" s="45">
        <f t="shared" si="3"/>
        <v>12600</v>
      </c>
      <c r="H17" s="45"/>
    </row>
    <row r="18" spans="1:8" x14ac:dyDescent="0.25">
      <c r="A18" s="28" t="s">
        <v>18</v>
      </c>
      <c r="B18" s="26">
        <v>24</v>
      </c>
      <c r="C18" s="27">
        <f>A17*B18</f>
        <v>60000</v>
      </c>
      <c r="E18" s="43" t="s">
        <v>32</v>
      </c>
      <c r="F18" s="44">
        <v>0.02</v>
      </c>
      <c r="G18" s="45">
        <f t="shared" si="3"/>
        <v>8400</v>
      </c>
      <c r="H18" s="45"/>
    </row>
    <row r="19" spans="1:8" ht="15.75" thickBot="1" x14ac:dyDescent="0.3">
      <c r="A19" s="35" t="s">
        <v>19</v>
      </c>
      <c r="B19" s="36">
        <v>25</v>
      </c>
      <c r="C19" s="37">
        <f>A17*B19</f>
        <v>62500</v>
      </c>
      <c r="G19" s="45"/>
      <c r="H19" s="45"/>
    </row>
    <row r="20" spans="1:8" ht="15.75" thickBot="1" x14ac:dyDescent="0.3">
      <c r="A20" s="23" t="s">
        <v>7</v>
      </c>
      <c r="B20" s="24">
        <f>B18+B19</f>
        <v>49</v>
      </c>
      <c r="C20" s="25">
        <f>C18+C19</f>
        <v>122500</v>
      </c>
      <c r="E20" t="s">
        <v>27</v>
      </c>
      <c r="G20" s="45"/>
      <c r="H20" s="45"/>
    </row>
    <row r="21" spans="1:8" ht="15.75" thickBot="1" x14ac:dyDescent="0.3">
      <c r="A21" s="39" t="s">
        <v>15</v>
      </c>
      <c r="B21" s="40" t="s">
        <v>16</v>
      </c>
      <c r="C21" s="22">
        <f>C7+C15+C20</f>
        <v>420000</v>
      </c>
      <c r="E21" s="43" t="s">
        <v>33</v>
      </c>
      <c r="F21" s="44">
        <v>0.09</v>
      </c>
      <c r="G21" s="45">
        <f t="shared" ref="G21:G26" si="4">F21*$H$2</f>
        <v>37800</v>
      </c>
      <c r="H21" s="45"/>
    </row>
    <row r="22" spans="1:8" x14ac:dyDescent="0.25">
      <c r="E22" s="43" t="s">
        <v>35</v>
      </c>
      <c r="F22" s="44">
        <v>7.0000000000000007E-2</v>
      </c>
      <c r="G22" s="45">
        <f t="shared" si="4"/>
        <v>29400.000000000004</v>
      </c>
      <c r="H22" s="45"/>
    </row>
    <row r="23" spans="1:8" x14ac:dyDescent="0.25">
      <c r="E23" s="43" t="s">
        <v>44</v>
      </c>
      <c r="F23" s="44">
        <v>0.05</v>
      </c>
      <c r="G23" s="45">
        <f t="shared" si="4"/>
        <v>21000</v>
      </c>
      <c r="H23" s="45"/>
    </row>
    <row r="24" spans="1:8" x14ac:dyDescent="0.25">
      <c r="E24" s="43" t="s">
        <v>34</v>
      </c>
      <c r="F24" s="44">
        <v>0.04</v>
      </c>
      <c r="G24" s="45">
        <f t="shared" si="4"/>
        <v>16800</v>
      </c>
      <c r="H24" s="45"/>
    </row>
    <row r="25" spans="1:8" x14ac:dyDescent="0.25">
      <c r="E25" s="43" t="s">
        <v>37</v>
      </c>
      <c r="F25" s="44">
        <v>0.03</v>
      </c>
      <c r="G25" s="45">
        <f t="shared" si="4"/>
        <v>12600</v>
      </c>
      <c r="H25" s="45"/>
    </row>
    <row r="26" spans="1:8" x14ac:dyDescent="0.25">
      <c r="E26" s="43" t="s">
        <v>36</v>
      </c>
      <c r="F26" s="44">
        <v>0.02</v>
      </c>
      <c r="G26" s="45">
        <f t="shared" si="4"/>
        <v>8400</v>
      </c>
      <c r="H26" s="45"/>
    </row>
    <row r="27" spans="1:8" x14ac:dyDescent="0.25">
      <c r="G27" s="45"/>
      <c r="H27" s="45"/>
    </row>
    <row r="28" spans="1:8" x14ac:dyDescent="0.25">
      <c r="F28" t="s">
        <v>7</v>
      </c>
      <c r="G28" s="45">
        <f>SUM(G3:G27)</f>
        <v>420000</v>
      </c>
      <c r="H28" s="4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Solara</cp:lastModifiedBy>
  <dcterms:created xsi:type="dcterms:W3CDTF">2015-07-12T11:28:56Z</dcterms:created>
  <dcterms:modified xsi:type="dcterms:W3CDTF">2015-08-05T14:22:02Z</dcterms:modified>
</cp:coreProperties>
</file>