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ni/Desktop/"/>
    </mc:Choice>
  </mc:AlternateContent>
  <xr:revisionPtr revIDLastSave="0" documentId="13_ncr:1_{BFC49396-DBA8-1740-BB71-A92E35EC820D}" xr6:coauthVersionLast="43" xr6:coauthVersionMax="43" xr10:uidLastSave="{00000000-0000-0000-0000-000000000000}"/>
  <bookViews>
    <workbookView xWindow="6400" yWindow="3540" windowWidth="20740" windowHeight="11160" xr2:uid="{00000000-000D-0000-FFFF-FFFF00000000}"/>
  </bookViews>
  <sheets>
    <sheet name="Button" sheetId="2" r:id="rId1"/>
  </sheets>
  <definedNames>
    <definedName name="_xlnm.Print_Area" localSheetId="0">Button!$A$1:$R$36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0" i="2" l="1"/>
  <c r="E71" i="2" l="1"/>
  <c r="F71" i="2" s="1"/>
  <c r="B61" i="2"/>
  <c r="I59" i="2"/>
  <c r="B59" i="2"/>
  <c r="L58" i="2"/>
  <c r="L57" i="2"/>
  <c r="I57" i="2"/>
  <c r="I55" i="2"/>
  <c r="B55" i="2"/>
  <c r="I53" i="2"/>
  <c r="B53" i="2"/>
  <c r="I51" i="2"/>
  <c r="B51" i="2"/>
  <c r="L45" i="2"/>
  <c r="M45" i="2" s="1"/>
  <c r="E45" i="2"/>
  <c r="F45" i="2" s="1"/>
  <c r="I35" i="2"/>
  <c r="I33" i="2"/>
  <c r="B33" i="2"/>
  <c r="I31" i="2"/>
  <c r="B31" i="2"/>
  <c r="I27" i="2"/>
  <c r="B27" i="2"/>
  <c r="I25" i="2"/>
  <c r="B25" i="2"/>
  <c r="L22" i="2"/>
  <c r="M22" i="2" s="1"/>
  <c r="E22" i="2"/>
  <c r="F22" i="2" s="1"/>
  <c r="I12" i="2"/>
  <c r="B12" i="2"/>
  <c r="I10" i="2"/>
  <c r="B10" i="2"/>
  <c r="I8" i="2"/>
  <c r="B8" i="2"/>
  <c r="I6" i="2"/>
  <c r="I4" i="2"/>
  <c r="B4" i="2"/>
  <c r="I2" i="2"/>
  <c r="B2" i="2"/>
  <c r="L71" i="2" l="1"/>
  <c r="M71" i="2" s="1"/>
</calcChain>
</file>

<file path=xl/sharedStrings.xml><?xml version="1.0" encoding="utf-8"?>
<sst xmlns="http://schemas.openxmlformats.org/spreadsheetml/2006/main" count="312" uniqueCount="53">
  <si>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</si>
  <si>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</si>
  <si>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</si>
  <si>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</si>
  <si>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</si>
  <si>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</si>
  <si>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</si>
  <si>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</si>
  <si>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Vasas SC Titánok</t>
  </si>
  <si>
    <t>FTC Jaguars</t>
  </si>
  <si>
    <t>Vasas G-Force</t>
  </si>
  <si>
    <t>UTE Ifjonti HÉV</t>
  </si>
  <si>
    <t>FTC DreamTeam</t>
  </si>
  <si>
    <t>Team Kiss</t>
  </si>
  <si>
    <t>Szarvas Gábor</t>
  </si>
  <si>
    <t>Lados Tamás</t>
  </si>
  <si>
    <t>Tatár Lörinc</t>
  </si>
  <si>
    <t>Czermann Kristof</t>
  </si>
  <si>
    <t>Szarvas Kristof</t>
  </si>
  <si>
    <t>Palancsa Péter</t>
  </si>
  <si>
    <t>Kalocsay Ottó</t>
  </si>
  <si>
    <t>Kispataki Viktor</t>
  </si>
  <si>
    <t>Nagy Viktor</t>
  </si>
  <si>
    <t>Szabo Gergely</t>
  </si>
  <si>
    <t>Major Gergely</t>
  </si>
  <si>
    <t>Gubányi Attila</t>
  </si>
  <si>
    <t>Gazdag Zsombor</t>
  </si>
  <si>
    <t>Asztalos Bálint</t>
  </si>
  <si>
    <t>Miklós Nándor</t>
  </si>
  <si>
    <t>Sárdi Péter</t>
  </si>
  <si>
    <t>Rókusfalvi Zsombor</t>
  </si>
  <si>
    <t>Varga Balázs</t>
  </si>
  <si>
    <t>Szabad Támas</t>
  </si>
  <si>
    <t>Hall Krisztián</t>
  </si>
  <si>
    <t>Kovács Botond</t>
  </si>
  <si>
    <t>Kárász Raul</t>
  </si>
  <si>
    <t>Vasas G Force</t>
  </si>
  <si>
    <t>Ifjonti Hév</t>
  </si>
  <si>
    <t>Dr. Balázs Dávid</t>
  </si>
  <si>
    <t>Kiss Zsolt</t>
  </si>
  <si>
    <t>Farkas Daniel</t>
  </si>
  <si>
    <t>Kassai Attila</t>
  </si>
  <si>
    <t>Nagy Gyorgy</t>
  </si>
  <si>
    <t>Sinkó József</t>
  </si>
  <si>
    <t>Ezsol Gabor</t>
  </si>
  <si>
    <t>Foti Balazs</t>
  </si>
  <si>
    <t>Sámson István</t>
  </si>
  <si>
    <t>FTC Dream Team</t>
  </si>
  <si>
    <t>Vasas Ifjonti Hév</t>
  </si>
  <si>
    <t>Ézsöl Gábor</t>
  </si>
  <si>
    <t>Rókusfalvy  Zsombor</t>
  </si>
  <si>
    <t>Jakab Zoltán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</si>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</sst>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7" fillId="0" borderId="16" xfId="0" applyFon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0" fillId="0" borderId="3" xfId="0" applyBorder="1"/>
    <xf numFmtId="0" fontId="8" fillId="0" borderId="15" xfId="0" applyFont="1" applyBorder="1"/>
    <xf numFmtId="0" fontId="9" fillId="0" borderId="1" xfId="0" applyFont="1" applyBorder="1" applyAlignment="1">
      <alignment horizontal="center"/>
    </xf>
    <xf numFmtId="0" fontId="8" fillId="0" borderId="16" xfId="0" applyFont="1" applyBorder="1"/>
    <xf numFmtId="0" fontId="9" fillId="0" borderId="4" xfId="0" applyFont="1" applyBorder="1" applyAlignment="1">
      <alignment horizontal="center"/>
    </xf>
    <xf numFmtId="0" fontId="0" fillId="0" borderId="21" xfId="0" applyBorder="1"/>
    <xf numFmtId="0" fontId="8" fillId="0" borderId="22" xfId="0" applyFont="1" applyBorder="1"/>
    <xf numFmtId="0" fontId="10" fillId="0" borderId="22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12" xfId="0" applyBorder="1"/>
    <xf numFmtId="0" fontId="7" fillId="0" borderId="15" xfId="0" applyFont="1" applyBorder="1"/>
    <xf numFmtId="0" fontId="10" fillId="0" borderId="15" xfId="0" applyFont="1" applyBorder="1"/>
    <xf numFmtId="0" fontId="0" fillId="0" borderId="11" xfId="0" applyBorder="1"/>
    <xf numFmtId="0" fontId="9" fillId="0" borderId="23" xfId="0" applyFont="1" applyBorder="1" applyAlignment="1">
      <alignment horizontal="center"/>
    </xf>
    <xf numFmtId="0" fontId="7" fillId="0" borderId="21" xfId="0" applyFont="1" applyBorder="1"/>
    <xf numFmtId="0" fontId="10" fillId="0" borderId="16" xfId="0" applyFont="1" applyBorder="1"/>
    <xf numFmtId="0" fontId="0" fillId="0" borderId="24" xfId="0" applyBorder="1"/>
    <xf numFmtId="0" fontId="0" fillId="0" borderId="16" xfId="0" applyFont="1" applyBorder="1"/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pcurlingclub.com/head1_360x110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654844</xdr:colOff>
      <xdr:row>72</xdr:row>
      <xdr:rowOff>119063</xdr:rowOff>
    </xdr:from>
    <xdr:to>
      <xdr:col>8</xdr:col>
      <xdr:colOff>577058</xdr:colOff>
      <xdr:row>81</xdr:row>
      <xdr:rowOff>144642</xdr:rowOff>
    </xdr:to>
    <xdr:pic>
      <xdr:nvPicPr>
        <xdr:cNvPr id="2" name="Kép 18" descr="MOB logo">
          <a:extLst>
            <a:ext uri="{FF2B5EF4-FFF2-40B4-BE49-F238E27FC236}">
              <a16:creationId xmlns:a16="http://schemas.microsoft.com/office/drawing/2014/main" id="{3A82C1E0-A2E8-C94D-A31E-10E6E17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14728032"/>
          <a:ext cx="1112839" cy="17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1071096</xdr:colOff>
      <xdr:row>75</xdr:row>
      <xdr:rowOff>11907</xdr:rowOff>
    </xdr:from>
    <xdr:to>
      <xdr:col>2</xdr:col>
      <xdr:colOff>785813</xdr:colOff>
      <xdr:row>79</xdr:row>
      <xdr:rowOff>24785</xdr:rowOff>
    </xdr:to>
    <xdr:pic>
      <xdr:nvPicPr>
        <xdr:cNvPr id="3" name="Kép 22" descr="http://www.bpcurlingclub.com/head1_360x110.png">
          <a:extLst>
            <a:ext uri="{FF2B5EF4-FFF2-40B4-BE49-F238E27FC236}">
              <a16:creationId xmlns:a16="http://schemas.microsoft.com/office/drawing/2014/main" id="{1D0DD56C-E4DC-7044-B514-8BFBD871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071096" y="15192376"/>
          <a:ext cx="2084061" cy="774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392684</xdr:colOff>
      <xdr:row>74</xdr:row>
      <xdr:rowOff>5732</xdr:rowOff>
    </xdr:from>
    <xdr:to>
      <xdr:col>5</xdr:col>
      <xdr:colOff>702471</xdr:colOff>
      <xdr:row>80</xdr:row>
      <xdr:rowOff>95249</xdr:rowOff>
    </xdr:to>
    <xdr:pic>
      <xdr:nvPicPr>
        <xdr:cNvPr id="4" name="Kép 24" descr="EEMI logo">
          <a:extLst>
            <a:ext uri="{FF2B5EF4-FFF2-40B4-BE49-F238E27FC236}">
              <a16:creationId xmlns:a16="http://schemas.microsoft.com/office/drawing/2014/main" id="{746411BC-F733-9547-86F1-BC0C471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09840" y="14995701"/>
          <a:ext cx="1512319" cy="123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440530</xdr:colOff>
      <xdr:row>74</xdr:row>
      <xdr:rowOff>111125</xdr:rowOff>
    </xdr:from>
    <xdr:to>
      <xdr:col>10</xdr:col>
      <xdr:colOff>315121</xdr:colOff>
      <xdr:row>81</xdr:row>
      <xdr:rowOff>25577</xdr:rowOff>
    </xdr:to>
    <xdr:pic>
      <xdr:nvPicPr>
        <xdr:cNvPr id="5" name="Kép 26" descr="westbay_logo">
          <a:extLst>
            <a:ext uri="{FF2B5EF4-FFF2-40B4-BE49-F238E27FC236}">
              <a16:creationId xmlns:a16="http://schemas.microsoft.com/office/drawing/2014/main" id="{E3A39940-2AF0-5346-BE36-989B1AC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41593" y="15101094"/>
          <a:ext cx="1350966" cy="1247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showRuler="0" showWhiteSpace="0" zoomScale="80" zoomScaleNormal="80" zoomScalePageLayoutView="80" workbookViewId="0">
      <selection activeCell="E71" sqref="E71"/>
    </sheetView>
  </sheetViews>
  <sheetFormatPr baseColWidth="10" defaultColWidth="8.83203125" defaultRowHeight="15" x14ac:dyDescent="0.2"/>
  <cols>
    <col min="1" max="1" width="16.83203125" customWidth="1"/>
    <col min="2" max="2" width="18.6640625" style="1" customWidth="1"/>
    <col min="3" max="3" width="23.1640625" customWidth="1"/>
    <col min="4" max="4" width="7.6640625" customWidth="1"/>
    <col min="5" max="5" width="10.33203125" customWidth="1"/>
    <col min="6" max="6" width="10.6640625" customWidth="1"/>
    <col min="7" max="7" width="3.5" customWidth="1"/>
    <col min="8" max="8" width="17.83203125" customWidth="1"/>
    <col min="9" max="9" width="18.6640625" style="1" customWidth="1"/>
    <col min="10" max="10" width="22.1640625" customWidth="1"/>
    <col min="11" max="11" width="7.6640625" customWidth="1"/>
    <col min="12" max="12" width="10.33203125" customWidth="1"/>
    <col min="13" max="13" width="10" customWidth="1"/>
  </cols>
  <sheetData>
    <row r="1" spans="1:13" ht="15.75" customHeight="1" thickBot="1" x14ac:dyDescent="0.25">
      <c r="A1" s="3" t="s">
        <v>0</v>
      </c>
      <c r="B1" s="9" t="s">
        <v>1</v>
      </c>
      <c r="C1" s="4" t="s">
        <v>2</v>
      </c>
      <c r="D1" s="44" t="s">
        <v>3</v>
      </c>
      <c r="E1" s="45"/>
      <c r="F1" s="46" t="s">
        <v>4</v>
      </c>
      <c r="G1" s="1"/>
      <c r="H1" s="3" t="s">
        <v>0</v>
      </c>
      <c r="I1" s="9" t="s">
        <v>1</v>
      </c>
      <c r="J1" s="4" t="s">
        <v>2</v>
      </c>
      <c r="K1" s="44" t="s">
        <v>3</v>
      </c>
      <c r="L1" s="45"/>
      <c r="M1" s="46" t="s">
        <v>4</v>
      </c>
    </row>
    <row r="2" spans="1:13" ht="15.75" customHeight="1" thickBot="1" x14ac:dyDescent="0.25">
      <c r="A2" s="40" t="s">
        <v>13</v>
      </c>
      <c r="B2" s="6" t="str">
        <f>A51</f>
        <v>UTE Ifjonti HÉV</v>
      </c>
      <c r="C2" s="12" t="s">
        <v>17</v>
      </c>
      <c r="D2" s="19" t="s">
        <v>6</v>
      </c>
      <c r="E2" s="20">
        <v>107.8</v>
      </c>
      <c r="F2" s="47"/>
      <c r="H2" s="40" t="s">
        <v>8</v>
      </c>
      <c r="I2" s="6" t="str">
        <f>H25</f>
        <v>Vasas G-Force</v>
      </c>
      <c r="J2" s="12" t="s">
        <v>21</v>
      </c>
      <c r="K2" s="19" t="s">
        <v>6</v>
      </c>
      <c r="L2" s="20">
        <v>184.9</v>
      </c>
      <c r="M2" s="47"/>
    </row>
    <row r="3" spans="1:13" ht="15.75" customHeight="1" thickBot="1" x14ac:dyDescent="0.25">
      <c r="A3" s="41"/>
      <c r="B3" s="7"/>
      <c r="C3" s="13" t="s">
        <v>18</v>
      </c>
      <c r="D3" s="21" t="s">
        <v>7</v>
      </c>
      <c r="E3" s="16">
        <v>41</v>
      </c>
      <c r="F3" s="47"/>
      <c r="H3" s="41"/>
      <c r="I3" s="7"/>
      <c r="J3" s="13" t="s">
        <v>22</v>
      </c>
      <c r="K3" s="21" t="s">
        <v>7</v>
      </c>
      <c r="L3" s="29">
        <v>199.6</v>
      </c>
      <c r="M3" s="47"/>
    </row>
    <row r="4" spans="1:13" ht="15.75" customHeight="1" thickBot="1" x14ac:dyDescent="0.25">
      <c r="B4" s="8" t="str">
        <f>H25</f>
        <v>Vasas G-Force</v>
      </c>
      <c r="C4" s="14" t="s">
        <v>38</v>
      </c>
      <c r="D4" s="19" t="s">
        <v>6</v>
      </c>
      <c r="E4" s="22">
        <v>61.6</v>
      </c>
      <c r="F4" s="47"/>
      <c r="I4" s="8" t="str">
        <f>A51</f>
        <v>UTE Ifjonti HÉV</v>
      </c>
      <c r="J4" s="14" t="s">
        <v>27</v>
      </c>
      <c r="K4" s="19" t="s">
        <v>6</v>
      </c>
      <c r="L4" s="15">
        <v>23.9</v>
      </c>
      <c r="M4" s="47"/>
    </row>
    <row r="5" spans="1:13" ht="15.75" customHeight="1" thickBot="1" x14ac:dyDescent="0.25">
      <c r="B5" s="7"/>
      <c r="C5" s="16" t="s">
        <v>16</v>
      </c>
      <c r="D5" s="21" t="s">
        <v>7</v>
      </c>
      <c r="E5" s="23">
        <v>20.2</v>
      </c>
      <c r="F5" s="47"/>
      <c r="I5" s="7"/>
      <c r="J5" s="16" t="s">
        <v>22</v>
      </c>
      <c r="K5" s="21" t="s">
        <v>7</v>
      </c>
      <c r="L5" s="18">
        <v>56.9</v>
      </c>
      <c r="M5" s="47"/>
    </row>
    <row r="6" spans="1:13" ht="15.75" customHeight="1" thickBot="1" x14ac:dyDescent="0.25">
      <c r="B6" s="8" t="s">
        <v>9</v>
      </c>
      <c r="C6" s="15" t="s">
        <v>18</v>
      </c>
      <c r="D6" s="19" t="s">
        <v>6</v>
      </c>
      <c r="E6" s="15">
        <v>90.8</v>
      </c>
      <c r="F6" s="47"/>
      <c r="I6" s="8" t="str">
        <f>H51</f>
        <v>FTC DreamTeam</v>
      </c>
      <c r="J6" s="14" t="s">
        <v>21</v>
      </c>
      <c r="K6" s="19" t="s">
        <v>6</v>
      </c>
      <c r="L6" s="15">
        <v>23.2</v>
      </c>
      <c r="M6" s="47"/>
    </row>
    <row r="7" spans="1:13" ht="15.75" customHeight="1" thickBot="1" x14ac:dyDescent="0.25">
      <c r="B7" s="7"/>
      <c r="C7" s="17" t="s">
        <v>17</v>
      </c>
      <c r="D7" s="21" t="s">
        <v>7</v>
      </c>
      <c r="E7" s="18">
        <v>79.3</v>
      </c>
      <c r="F7" s="47"/>
      <c r="I7" s="7"/>
      <c r="J7" s="16" t="s">
        <v>35</v>
      </c>
      <c r="K7" s="21" t="s">
        <v>7</v>
      </c>
      <c r="L7" s="18">
        <v>41.4</v>
      </c>
      <c r="M7" s="47"/>
    </row>
    <row r="8" spans="1:13" ht="15.75" customHeight="1" thickBot="1" x14ac:dyDescent="0.25">
      <c r="B8" s="8" t="str">
        <f>H51</f>
        <v>FTC DreamTeam</v>
      </c>
      <c r="C8" s="14" t="s">
        <v>16</v>
      </c>
      <c r="D8" s="19" t="s">
        <v>6</v>
      </c>
      <c r="E8" s="15">
        <v>1.6</v>
      </c>
      <c r="F8" s="47"/>
      <c r="I8" s="8" t="str">
        <f>A2</f>
        <v>Team Kiss</v>
      </c>
      <c r="J8" s="14" t="s">
        <v>22</v>
      </c>
      <c r="K8" s="19" t="s">
        <v>6</v>
      </c>
      <c r="L8" s="11">
        <v>199.6</v>
      </c>
      <c r="M8" s="47"/>
    </row>
    <row r="9" spans="1:13" ht="15.75" customHeight="1" thickBot="1" x14ac:dyDescent="0.25">
      <c r="B9" s="7"/>
      <c r="C9" s="16" t="s">
        <v>39</v>
      </c>
      <c r="D9" s="21" t="s">
        <v>7</v>
      </c>
      <c r="E9" s="18">
        <v>25.3</v>
      </c>
      <c r="F9" s="47"/>
      <c r="I9" s="7"/>
      <c r="J9" s="16" t="s">
        <v>27</v>
      </c>
      <c r="K9" s="21" t="s">
        <v>7</v>
      </c>
      <c r="L9" s="18">
        <v>199.6</v>
      </c>
      <c r="M9" s="47"/>
    </row>
    <row r="10" spans="1:13" ht="15.75" customHeight="1" thickBot="1" x14ac:dyDescent="0.25">
      <c r="B10" s="8" t="str">
        <f>H2</f>
        <v>Vasas SC Titánok</v>
      </c>
      <c r="C10" s="14" t="s">
        <v>39</v>
      </c>
      <c r="D10" s="19" t="s">
        <v>6</v>
      </c>
      <c r="E10" s="36">
        <v>115.3</v>
      </c>
      <c r="F10" s="47"/>
      <c r="I10" s="8" t="str">
        <f>A25</f>
        <v>FTC Jaguars</v>
      </c>
      <c r="J10" s="14" t="s">
        <v>35</v>
      </c>
      <c r="K10" s="19" t="s">
        <v>6</v>
      </c>
      <c r="L10" s="15">
        <v>199.6</v>
      </c>
      <c r="M10" s="47"/>
    </row>
    <row r="11" spans="1:13" ht="15.75" customHeight="1" thickBot="1" x14ac:dyDescent="0.25">
      <c r="B11" s="7"/>
      <c r="C11" s="16" t="s">
        <v>18</v>
      </c>
      <c r="D11" s="21" t="s">
        <v>7</v>
      </c>
      <c r="E11" s="18">
        <v>63.6</v>
      </c>
      <c r="F11" s="47"/>
      <c r="I11" s="7"/>
      <c r="J11" s="16" t="s">
        <v>21</v>
      </c>
      <c r="K11" s="21" t="s">
        <v>7</v>
      </c>
      <c r="L11" s="18">
        <v>57.1</v>
      </c>
      <c r="M11" s="47"/>
    </row>
    <row r="12" spans="1:13" ht="15.75" customHeight="1" thickBot="1" x14ac:dyDescent="0.25">
      <c r="B12" s="8" t="str">
        <f>A51</f>
        <v>UTE Ifjonti HÉV</v>
      </c>
      <c r="C12" s="14" t="s">
        <v>16</v>
      </c>
      <c r="D12" s="19" t="s">
        <v>6</v>
      </c>
      <c r="E12" s="22">
        <v>14.8</v>
      </c>
      <c r="F12" s="47"/>
      <c r="I12" s="8" t="str">
        <f>H25</f>
        <v>Vasas G-Force</v>
      </c>
      <c r="J12" s="14" t="s">
        <v>27</v>
      </c>
      <c r="K12" s="19" t="s">
        <v>6</v>
      </c>
      <c r="L12" s="22">
        <v>184.5</v>
      </c>
      <c r="M12" s="47"/>
    </row>
    <row r="13" spans="1:13" ht="15.75" customHeight="1" thickBot="1" x14ac:dyDescent="0.25">
      <c r="B13" s="7"/>
      <c r="C13" s="16" t="s">
        <v>38</v>
      </c>
      <c r="D13" s="21" t="s">
        <v>7</v>
      </c>
      <c r="E13" s="24">
        <v>122.8</v>
      </c>
      <c r="F13" s="47"/>
      <c r="I13" s="7"/>
      <c r="J13" s="16" t="s">
        <v>21</v>
      </c>
      <c r="K13" s="21" t="s">
        <v>7</v>
      </c>
      <c r="L13" s="23">
        <v>103.9</v>
      </c>
      <c r="M13" s="47"/>
    </row>
    <row r="14" spans="1:13" ht="15.75" customHeight="1" thickBot="1" x14ac:dyDescent="0.25">
      <c r="B14" s="10" t="s">
        <v>10</v>
      </c>
      <c r="C14" s="15" t="s">
        <v>17</v>
      </c>
      <c r="D14" s="25" t="s">
        <v>6</v>
      </c>
      <c r="E14" s="20">
        <v>83.1</v>
      </c>
      <c r="F14" s="47"/>
      <c r="I14" s="10" t="s">
        <v>11</v>
      </c>
      <c r="J14" s="15" t="s">
        <v>22</v>
      </c>
      <c r="K14" s="25" t="s">
        <v>6</v>
      </c>
      <c r="L14" s="20">
        <v>42.3</v>
      </c>
      <c r="M14" s="47"/>
    </row>
    <row r="15" spans="1:13" ht="15.75" customHeight="1" thickBot="1" x14ac:dyDescent="0.25">
      <c r="B15" s="7"/>
      <c r="C15" s="16" t="s">
        <v>38</v>
      </c>
      <c r="D15" s="26" t="s">
        <v>7</v>
      </c>
      <c r="E15" s="16">
        <v>26.4</v>
      </c>
      <c r="F15" s="47"/>
      <c r="I15" s="7"/>
      <c r="J15" s="16" t="s">
        <v>35</v>
      </c>
      <c r="K15" s="26" t="s">
        <v>7</v>
      </c>
      <c r="L15" s="16">
        <v>199.6</v>
      </c>
      <c r="M15" s="47"/>
    </row>
    <row r="16" spans="1:13" ht="15.75" customHeight="1" thickBot="1" x14ac:dyDescent="0.25">
      <c r="B16" s="8" t="s">
        <v>9</v>
      </c>
      <c r="C16" s="15" t="s">
        <v>18</v>
      </c>
      <c r="D16" s="27" t="s">
        <v>6</v>
      </c>
      <c r="E16" s="22">
        <v>29.5</v>
      </c>
      <c r="F16" s="47"/>
      <c r="I16" s="10" t="s">
        <v>47</v>
      </c>
      <c r="J16" s="15" t="s">
        <v>21</v>
      </c>
      <c r="K16" s="27" t="s">
        <v>6</v>
      </c>
      <c r="L16" s="22">
        <v>164.4</v>
      </c>
      <c r="M16" s="47"/>
    </row>
    <row r="17" spans="1:13" ht="15.75" customHeight="1" thickBot="1" x14ac:dyDescent="0.25">
      <c r="B17" s="7"/>
      <c r="C17" s="28" t="s">
        <v>39</v>
      </c>
      <c r="D17" s="21" t="s">
        <v>7</v>
      </c>
      <c r="E17" s="18">
        <v>40.4</v>
      </c>
      <c r="F17" s="47"/>
      <c r="I17" s="7"/>
      <c r="J17" s="28" t="s">
        <v>35</v>
      </c>
      <c r="K17" s="21" t="s">
        <v>7</v>
      </c>
      <c r="L17" s="18">
        <v>64</v>
      </c>
      <c r="M17" s="47"/>
    </row>
    <row r="18" spans="1:13" ht="15.75" customHeight="1" thickBot="1" x14ac:dyDescent="0.25">
      <c r="B18" s="10" t="s">
        <v>47</v>
      </c>
      <c r="C18" s="15" t="s">
        <v>38</v>
      </c>
      <c r="D18" s="19" t="s">
        <v>6</v>
      </c>
      <c r="E18" s="22">
        <v>11.9</v>
      </c>
      <c r="F18" s="47"/>
      <c r="I18" s="8" t="s">
        <v>13</v>
      </c>
      <c r="J18" s="15" t="s">
        <v>35</v>
      </c>
      <c r="K18" s="19" t="s">
        <v>6</v>
      </c>
      <c r="L18" s="22">
        <v>46.1</v>
      </c>
      <c r="M18" s="47"/>
    </row>
    <row r="19" spans="1:13" ht="15.75" customHeight="1" thickBot="1" x14ac:dyDescent="0.25">
      <c r="B19" s="7"/>
      <c r="C19" s="28" t="s">
        <v>17</v>
      </c>
      <c r="D19" s="21" t="s">
        <v>7</v>
      </c>
      <c r="E19" s="18">
        <v>48.2</v>
      </c>
      <c r="F19" s="47"/>
      <c r="I19" s="7"/>
      <c r="J19" s="16" t="s">
        <v>22</v>
      </c>
      <c r="K19" s="21" t="s">
        <v>7</v>
      </c>
      <c r="L19" s="18">
        <v>62.2</v>
      </c>
      <c r="M19" s="47"/>
    </row>
    <row r="20" spans="1:13" ht="15.75" customHeight="1" thickBot="1" x14ac:dyDescent="0.25">
      <c r="B20" s="10" t="s">
        <v>8</v>
      </c>
      <c r="C20" s="15" t="s">
        <v>39</v>
      </c>
      <c r="D20" s="19" t="s">
        <v>6</v>
      </c>
      <c r="E20" s="22">
        <v>100.7</v>
      </c>
      <c r="F20" s="47"/>
      <c r="I20" s="10" t="s">
        <v>9</v>
      </c>
      <c r="J20" s="49" t="s">
        <v>52</v>
      </c>
      <c r="K20" s="19" t="s">
        <v>6</v>
      </c>
      <c r="L20" s="22">
        <v>199.6</v>
      </c>
      <c r="M20" s="47"/>
    </row>
    <row r="21" spans="1:13" ht="15.75" customHeight="1" thickBot="1" x14ac:dyDescent="0.25">
      <c r="B21" s="7"/>
      <c r="C21" s="31" t="s">
        <v>16</v>
      </c>
      <c r="D21" s="21" t="s">
        <v>7</v>
      </c>
      <c r="E21" s="30">
        <v>162.69999999999999</v>
      </c>
      <c r="F21" s="48"/>
      <c r="I21" s="7"/>
      <c r="J21" s="50" t="s">
        <v>52</v>
      </c>
      <c r="K21" s="21" t="s">
        <v>7</v>
      </c>
      <c r="L21" s="18">
        <v>199.6</v>
      </c>
      <c r="M21" s="48"/>
    </row>
    <row r="22" spans="1:13" ht="17" thickBot="1" x14ac:dyDescent="0.25">
      <c r="B22" s="7"/>
      <c r="C22" s="42" t="s">
        <v>5</v>
      </c>
      <c r="D22" s="43"/>
      <c r="E22" s="2">
        <f>(SUM(E2:E21)-LARGE(E2:E21,1)-LARGE(E2:E21,2))</f>
        <v>961.5</v>
      </c>
      <c r="F22" s="5">
        <f>E22/(COUNT(E2:E21)-2)</f>
        <v>53.416666666666664</v>
      </c>
      <c r="I22" s="7"/>
      <c r="J22" s="42" t="s">
        <v>5</v>
      </c>
      <c r="K22" s="43"/>
      <c r="L22" s="2">
        <f>(SUM(L2:L21)-LARGE(L2:L21,1)-LARGE(L2:L21,2))</f>
        <v>2052.7999999999997</v>
      </c>
      <c r="M22" s="5">
        <f>L22/(COUNT(L2:L21)-2)</f>
        <v>114.04444444444442</v>
      </c>
    </row>
    <row r="23" spans="1:13" s="1" customFormat="1" ht="16.5" customHeight="1" thickBot="1" x14ac:dyDescent="0.25">
      <c r="A23"/>
      <c r="B23" s="7"/>
      <c r="C23"/>
      <c r="D23"/>
      <c r="E23"/>
      <c r="F23"/>
      <c r="G23"/>
      <c r="H23"/>
      <c r="I23" s="7"/>
      <c r="J23"/>
      <c r="K23"/>
      <c r="L23"/>
      <c r="M23"/>
    </row>
    <row r="24" spans="1:13" ht="17" customHeight="1" thickBot="1" x14ac:dyDescent="0.25">
      <c r="A24" s="3" t="s">
        <v>0</v>
      </c>
      <c r="B24" s="9" t="s">
        <v>1</v>
      </c>
      <c r="C24" s="4" t="s">
        <v>2</v>
      </c>
      <c r="D24" s="44" t="s">
        <v>3</v>
      </c>
      <c r="E24" s="45"/>
      <c r="F24" s="46" t="s">
        <v>4</v>
      </c>
      <c r="H24" s="3" t="s">
        <v>0</v>
      </c>
      <c r="I24" s="9" t="s">
        <v>1</v>
      </c>
      <c r="J24" s="4" t="s">
        <v>2</v>
      </c>
      <c r="K24" s="44" t="s">
        <v>3</v>
      </c>
      <c r="L24" s="45"/>
      <c r="M24" s="46" t="s">
        <v>4</v>
      </c>
    </row>
    <row r="25" spans="1:13" s="1" customFormat="1" ht="16.5" customHeight="1" thickBot="1" x14ac:dyDescent="0.25">
      <c r="A25" s="40" t="s">
        <v>9</v>
      </c>
      <c r="B25" s="6" t="str">
        <f>H51</f>
        <v>FTC DreamTeam</v>
      </c>
      <c r="C25" s="12" t="s">
        <v>28</v>
      </c>
      <c r="D25" s="19" t="s">
        <v>6</v>
      </c>
      <c r="E25" s="20">
        <v>24.3</v>
      </c>
      <c r="F25" s="47"/>
      <c r="G25"/>
      <c r="H25" s="40" t="s">
        <v>10</v>
      </c>
      <c r="I25" s="6" t="str">
        <f>H2</f>
        <v>Vasas SC Titánok</v>
      </c>
      <c r="J25" s="12" t="s">
        <v>23</v>
      </c>
      <c r="K25" s="19" t="s">
        <v>6</v>
      </c>
      <c r="L25" s="20">
        <v>24.6</v>
      </c>
      <c r="M25" s="47"/>
    </row>
    <row r="26" spans="1:13" ht="15.75" customHeight="1" thickBot="1" x14ac:dyDescent="0.25">
      <c r="A26" s="41"/>
      <c r="B26" s="7"/>
      <c r="C26" s="13" t="s">
        <v>29</v>
      </c>
      <c r="D26" s="21" t="s">
        <v>7</v>
      </c>
      <c r="E26" s="16">
        <v>112.6</v>
      </c>
      <c r="F26" s="47"/>
      <c r="H26" s="41"/>
      <c r="I26" s="7"/>
      <c r="J26" s="13" t="s">
        <v>24</v>
      </c>
      <c r="K26" s="21" t="s">
        <v>7</v>
      </c>
      <c r="L26" s="16">
        <v>80.599999999999994</v>
      </c>
      <c r="M26" s="47"/>
    </row>
    <row r="27" spans="1:13" ht="15.75" customHeight="1" thickBot="1" x14ac:dyDescent="0.25">
      <c r="B27" s="8" t="str">
        <f>A51</f>
        <v>UTE Ifjonti HÉV</v>
      </c>
      <c r="C27" s="14" t="s">
        <v>34</v>
      </c>
      <c r="D27" s="19" t="s">
        <v>6</v>
      </c>
      <c r="E27" s="15">
        <v>169.2</v>
      </c>
      <c r="F27" s="47"/>
      <c r="I27" s="8" t="str">
        <f>A2</f>
        <v>Team Kiss</v>
      </c>
      <c r="J27" s="14" t="s">
        <v>14</v>
      </c>
      <c r="K27" s="19" t="s">
        <v>6</v>
      </c>
      <c r="L27" s="15">
        <v>199.6</v>
      </c>
      <c r="M27" s="47"/>
    </row>
    <row r="28" spans="1:13" ht="15.75" customHeight="1" thickBot="1" x14ac:dyDescent="0.25">
      <c r="B28" s="7"/>
      <c r="C28" s="16" t="s">
        <v>28</v>
      </c>
      <c r="D28" s="21" t="s">
        <v>7</v>
      </c>
      <c r="E28" s="18">
        <v>24</v>
      </c>
      <c r="F28" s="47"/>
      <c r="I28" s="7"/>
      <c r="J28" s="16" t="s">
        <v>15</v>
      </c>
      <c r="K28" s="21" t="s">
        <v>7</v>
      </c>
      <c r="L28" s="18">
        <v>199.6</v>
      </c>
      <c r="M28" s="47"/>
    </row>
    <row r="29" spans="1:13" ht="15.75" customHeight="1" thickBot="1" x14ac:dyDescent="0.25">
      <c r="B29" s="8" t="s">
        <v>13</v>
      </c>
      <c r="C29" s="15" t="s">
        <v>29</v>
      </c>
      <c r="D29" s="19" t="s">
        <v>6</v>
      </c>
      <c r="E29" s="15">
        <v>125.7</v>
      </c>
      <c r="F29" s="47"/>
      <c r="I29" s="8" t="s">
        <v>37</v>
      </c>
      <c r="J29" s="15" t="s">
        <v>15</v>
      </c>
      <c r="K29" s="27" t="s">
        <v>6</v>
      </c>
      <c r="L29" s="11">
        <v>199.6</v>
      </c>
      <c r="M29" s="47"/>
    </row>
    <row r="30" spans="1:13" ht="15.75" customHeight="1" thickBot="1" x14ac:dyDescent="0.25">
      <c r="B30" s="7"/>
      <c r="C30" s="31" t="s">
        <v>34</v>
      </c>
      <c r="D30" s="21" t="s">
        <v>7</v>
      </c>
      <c r="E30" s="18">
        <v>25.8</v>
      </c>
      <c r="F30" s="47"/>
      <c r="I30" s="7"/>
      <c r="J30" s="17" t="s">
        <v>23</v>
      </c>
      <c r="K30" s="32" t="s">
        <v>7</v>
      </c>
      <c r="L30" s="33">
        <v>199.6</v>
      </c>
      <c r="M30" s="47"/>
    </row>
    <row r="31" spans="1:13" ht="15.75" customHeight="1" thickBot="1" x14ac:dyDescent="0.25">
      <c r="B31" s="8" t="str">
        <f>H25</f>
        <v>Vasas G-Force</v>
      </c>
      <c r="C31" s="14" t="s">
        <v>40</v>
      </c>
      <c r="D31" s="19" t="s">
        <v>6</v>
      </c>
      <c r="E31" s="11">
        <v>199.6</v>
      </c>
      <c r="F31" s="47"/>
      <c r="I31" s="8" t="str">
        <f>A25</f>
        <v>FTC Jaguars</v>
      </c>
      <c r="J31" s="14" t="s">
        <v>24</v>
      </c>
      <c r="K31" s="19" t="s">
        <v>6</v>
      </c>
      <c r="L31" s="15">
        <v>199.6</v>
      </c>
      <c r="M31" s="47"/>
    </row>
    <row r="32" spans="1:13" ht="15.75" customHeight="1" thickBot="1" x14ac:dyDescent="0.25">
      <c r="B32" s="7"/>
      <c r="C32" s="16" t="s">
        <v>41</v>
      </c>
      <c r="D32" s="21" t="s">
        <v>7</v>
      </c>
      <c r="E32" s="30">
        <v>199.6</v>
      </c>
      <c r="F32" s="47"/>
      <c r="I32" s="7"/>
      <c r="J32" s="16" t="s">
        <v>42</v>
      </c>
      <c r="K32" s="21" t="s">
        <v>7</v>
      </c>
      <c r="L32" s="18">
        <v>14.9</v>
      </c>
      <c r="M32" s="47"/>
    </row>
    <row r="33" spans="2:13" ht="15.75" customHeight="1" thickBot="1" x14ac:dyDescent="0.25">
      <c r="B33" s="8" t="str">
        <f>H2</f>
        <v>Vasas SC Titánok</v>
      </c>
      <c r="C33" s="14" t="s">
        <v>41</v>
      </c>
      <c r="D33" s="19" t="s">
        <v>6</v>
      </c>
      <c r="E33" s="15">
        <v>20.9</v>
      </c>
      <c r="F33" s="47"/>
      <c r="I33" s="8" t="str">
        <f>H51</f>
        <v>FTC DreamTeam</v>
      </c>
      <c r="J33" s="14" t="s">
        <v>23</v>
      </c>
      <c r="K33" s="19" t="s">
        <v>6</v>
      </c>
      <c r="L33" s="15">
        <v>54.5</v>
      </c>
      <c r="M33" s="47"/>
    </row>
    <row r="34" spans="2:13" ht="15.75" customHeight="1" thickBot="1" x14ac:dyDescent="0.25">
      <c r="B34" s="7"/>
      <c r="C34" s="16" t="s">
        <v>43</v>
      </c>
      <c r="D34" s="21" t="s">
        <v>7</v>
      </c>
      <c r="E34" s="18">
        <v>199.6</v>
      </c>
      <c r="F34" s="47"/>
      <c r="I34" s="7"/>
      <c r="J34" s="16" t="s">
        <v>24</v>
      </c>
      <c r="K34" s="21" t="s">
        <v>7</v>
      </c>
      <c r="L34" s="18">
        <v>29.9</v>
      </c>
      <c r="M34" s="47"/>
    </row>
    <row r="35" spans="2:13" ht="15.75" customHeight="1" thickBot="1" x14ac:dyDescent="0.25">
      <c r="B35" s="8" t="s">
        <v>12</v>
      </c>
      <c r="C35" s="14" t="s">
        <v>43</v>
      </c>
      <c r="D35" s="19" t="s">
        <v>6</v>
      </c>
      <c r="E35" s="22">
        <v>17.7</v>
      </c>
      <c r="F35" s="47"/>
      <c r="I35" s="8" t="str">
        <f>H2</f>
        <v>Vasas SC Titánok</v>
      </c>
      <c r="J35" s="14" t="s">
        <v>15</v>
      </c>
      <c r="K35" s="19" t="s">
        <v>6</v>
      </c>
      <c r="L35" s="22">
        <v>180.3</v>
      </c>
      <c r="M35" s="47"/>
    </row>
    <row r="36" spans="2:13" ht="16" customHeight="1" thickBot="1" x14ac:dyDescent="0.25">
      <c r="B36" s="7"/>
      <c r="C36" s="16" t="s">
        <v>40</v>
      </c>
      <c r="D36" s="21" t="s">
        <v>7</v>
      </c>
      <c r="E36" s="23">
        <v>199.6</v>
      </c>
      <c r="F36" s="47"/>
      <c r="I36" s="7"/>
      <c r="J36" s="16" t="s">
        <v>14</v>
      </c>
      <c r="K36" s="21" t="s">
        <v>7</v>
      </c>
      <c r="L36" s="23">
        <v>47</v>
      </c>
      <c r="M36" s="47"/>
    </row>
    <row r="37" spans="2:13" ht="16" customHeight="1" thickBot="1" x14ac:dyDescent="0.25">
      <c r="B37" s="10" t="s">
        <v>9</v>
      </c>
      <c r="C37" s="15" t="s">
        <v>28</v>
      </c>
      <c r="D37" s="25" t="s">
        <v>6</v>
      </c>
      <c r="E37" s="20">
        <v>199.6</v>
      </c>
      <c r="F37" s="47"/>
      <c r="I37" s="10" t="s">
        <v>13</v>
      </c>
      <c r="J37" s="15" t="s">
        <v>24</v>
      </c>
      <c r="K37" s="25" t="s">
        <v>6</v>
      </c>
      <c r="L37" s="20">
        <v>138.6</v>
      </c>
      <c r="M37" s="47"/>
    </row>
    <row r="38" spans="2:13" ht="16" customHeight="1" thickBot="1" x14ac:dyDescent="0.25">
      <c r="B38" s="7"/>
      <c r="C38" s="31" t="s">
        <v>34</v>
      </c>
      <c r="D38" s="26" t="s">
        <v>7</v>
      </c>
      <c r="E38" s="16">
        <v>35.799999999999997</v>
      </c>
      <c r="F38" s="47"/>
      <c r="I38" s="7"/>
      <c r="J38" s="16" t="s">
        <v>14</v>
      </c>
      <c r="K38" s="26" t="s">
        <v>7</v>
      </c>
      <c r="L38" s="16">
        <v>70</v>
      </c>
      <c r="M38" s="47"/>
    </row>
    <row r="39" spans="2:13" ht="16" customHeight="1" thickBot="1" x14ac:dyDescent="0.25">
      <c r="B39" s="8" t="s">
        <v>13</v>
      </c>
      <c r="C39" s="14" t="s">
        <v>34</v>
      </c>
      <c r="D39" s="27" t="s">
        <v>6</v>
      </c>
      <c r="E39" s="22">
        <v>199.6</v>
      </c>
      <c r="F39" s="47"/>
      <c r="I39" s="8" t="s">
        <v>37</v>
      </c>
      <c r="J39" s="12" t="s">
        <v>23</v>
      </c>
      <c r="K39" s="27" t="s">
        <v>6</v>
      </c>
      <c r="L39" s="22">
        <v>16.7</v>
      </c>
      <c r="M39" s="47"/>
    </row>
    <row r="40" spans="2:13" ht="16" customHeight="1" thickBot="1" x14ac:dyDescent="0.25">
      <c r="B40" s="7"/>
      <c r="C40" s="16" t="s">
        <v>28</v>
      </c>
      <c r="D40" s="21" t="s">
        <v>7</v>
      </c>
      <c r="E40" s="18">
        <v>118.6</v>
      </c>
      <c r="F40" s="47"/>
      <c r="I40" s="7"/>
      <c r="J40" s="16" t="s">
        <v>15</v>
      </c>
      <c r="K40" s="21" t="s">
        <v>7</v>
      </c>
      <c r="L40" s="18">
        <v>199.6</v>
      </c>
      <c r="M40" s="47"/>
    </row>
    <row r="41" spans="2:13" ht="16" customHeight="1" thickBot="1" x14ac:dyDescent="0.25">
      <c r="B41" s="8" t="s">
        <v>36</v>
      </c>
      <c r="C41" s="15" t="s">
        <v>41</v>
      </c>
      <c r="D41" s="19" t="s">
        <v>6</v>
      </c>
      <c r="E41" s="22">
        <v>199.6</v>
      </c>
      <c r="F41" s="47"/>
      <c r="I41" s="10" t="s">
        <v>9</v>
      </c>
      <c r="J41" s="15" t="s">
        <v>51</v>
      </c>
      <c r="K41" s="19" t="s">
        <v>6</v>
      </c>
      <c r="L41" s="22">
        <v>90.2</v>
      </c>
      <c r="M41" s="47"/>
    </row>
    <row r="42" spans="2:13" ht="16" customHeight="1" thickBot="1" x14ac:dyDescent="0.25">
      <c r="B42" s="7"/>
      <c r="C42" s="35" t="s">
        <v>29</v>
      </c>
      <c r="D42" s="21" t="s">
        <v>7</v>
      </c>
      <c r="E42" s="18">
        <v>49.4</v>
      </c>
      <c r="F42" s="47"/>
      <c r="I42" s="7"/>
      <c r="J42" s="16" t="s">
        <v>24</v>
      </c>
      <c r="K42" s="21" t="s">
        <v>7</v>
      </c>
      <c r="L42" s="18">
        <v>95.1</v>
      </c>
      <c r="M42" s="47"/>
    </row>
    <row r="43" spans="2:13" ht="16" customHeight="1" thickBot="1" x14ac:dyDescent="0.25">
      <c r="B43" s="10" t="s">
        <v>8</v>
      </c>
      <c r="C43" s="17" t="s">
        <v>29</v>
      </c>
      <c r="D43" s="19" t="s">
        <v>6</v>
      </c>
      <c r="E43" s="22">
        <v>26.4</v>
      </c>
      <c r="F43" s="47"/>
      <c r="I43" s="10" t="s">
        <v>47</v>
      </c>
      <c r="J43" s="15" t="s">
        <v>14</v>
      </c>
      <c r="K43" s="19" t="s">
        <v>6</v>
      </c>
      <c r="L43" s="22">
        <v>199.6</v>
      </c>
      <c r="M43" s="47"/>
    </row>
    <row r="44" spans="2:13" ht="16" customHeight="1" thickBot="1" x14ac:dyDescent="0.25">
      <c r="B44" s="7"/>
      <c r="C44" s="13" t="s">
        <v>41</v>
      </c>
      <c r="D44" s="21" t="s">
        <v>7</v>
      </c>
      <c r="E44" s="18">
        <v>171.6</v>
      </c>
      <c r="F44" s="48"/>
      <c r="I44" s="7"/>
      <c r="J44" s="17" t="s">
        <v>23</v>
      </c>
      <c r="K44" s="21" t="s">
        <v>7</v>
      </c>
      <c r="L44" s="18">
        <v>28.2</v>
      </c>
      <c r="M44" s="48"/>
    </row>
    <row r="45" spans="2:13" ht="17" thickBot="1" x14ac:dyDescent="0.25">
      <c r="B45" s="7"/>
      <c r="C45" s="42" t="s">
        <v>5</v>
      </c>
      <c r="D45" s="43"/>
      <c r="E45" s="2">
        <f>(SUM(E25:E44)-LARGE(E25:E44,1)-LARGE(E25:E44,2))</f>
        <v>1920</v>
      </c>
      <c r="F45" s="5">
        <f>E45/(COUNT(E25:E44)-2)</f>
        <v>106.66666666666667</v>
      </c>
      <c r="I45" s="7"/>
      <c r="J45" s="42" t="s">
        <v>5</v>
      </c>
      <c r="K45" s="43"/>
      <c r="L45" s="2">
        <f>(SUM(L25:L44)-LARGE(L25:L44,1)-LARGE(L25:L44,2))</f>
        <v>1868.6</v>
      </c>
      <c r="M45" s="5">
        <f>L45/(COUNT(L25:L44)-2)</f>
        <v>103.8111111111111</v>
      </c>
    </row>
    <row r="49" spans="1:13" ht="16" thickBot="1" x14ac:dyDescent="0.25"/>
    <row r="50" spans="1:13" ht="17" customHeight="1" thickBot="1" x14ac:dyDescent="0.25">
      <c r="A50" s="3" t="s">
        <v>0</v>
      </c>
      <c r="B50" s="9" t="s">
        <v>1</v>
      </c>
      <c r="C50" s="4" t="s">
        <v>2</v>
      </c>
      <c r="D50" s="44" t="s">
        <v>3</v>
      </c>
      <c r="E50" s="45"/>
      <c r="F50" s="46" t="s">
        <v>4</v>
      </c>
      <c r="H50" s="3" t="s">
        <v>0</v>
      </c>
      <c r="I50" s="9" t="s">
        <v>1</v>
      </c>
      <c r="J50" s="4" t="s">
        <v>2</v>
      </c>
      <c r="K50" s="44" t="s">
        <v>3</v>
      </c>
      <c r="L50" s="45"/>
      <c r="M50" s="37" t="s">
        <v>4</v>
      </c>
    </row>
    <row r="51" spans="1:13" ht="16" customHeight="1" thickBot="1" x14ac:dyDescent="0.25">
      <c r="A51" s="40" t="s">
        <v>11</v>
      </c>
      <c r="B51" s="6" t="str">
        <f>A2</f>
        <v>Team Kiss</v>
      </c>
      <c r="C51" s="12" t="s">
        <v>19</v>
      </c>
      <c r="D51" s="19" t="s">
        <v>6</v>
      </c>
      <c r="E51" s="34">
        <v>196.6</v>
      </c>
      <c r="F51" s="47"/>
      <c r="H51" s="40" t="s">
        <v>12</v>
      </c>
      <c r="I51" s="6" t="str">
        <f>A25</f>
        <v>FTC Jaguars</v>
      </c>
      <c r="J51" s="12" t="s">
        <v>30</v>
      </c>
      <c r="K51" s="19" t="s">
        <v>6</v>
      </c>
      <c r="L51" s="20">
        <v>185.7</v>
      </c>
      <c r="M51" s="38"/>
    </row>
    <row r="52" spans="1:13" ht="16" customHeight="1" thickBot="1" x14ac:dyDescent="0.25">
      <c r="A52" s="41"/>
      <c r="B52" s="7"/>
      <c r="C52" s="13" t="s">
        <v>20</v>
      </c>
      <c r="D52" s="21" t="s">
        <v>7</v>
      </c>
      <c r="E52" s="16">
        <v>46.6</v>
      </c>
      <c r="F52" s="47"/>
      <c r="H52" s="41"/>
      <c r="I52" s="7"/>
      <c r="J52" s="13" t="s">
        <v>31</v>
      </c>
      <c r="K52" s="21" t="s">
        <v>7</v>
      </c>
      <c r="L52" s="16">
        <v>112.5</v>
      </c>
      <c r="M52" s="38"/>
    </row>
    <row r="53" spans="1:13" ht="16" customHeight="1" thickBot="1" x14ac:dyDescent="0.25">
      <c r="B53" s="8" t="str">
        <f>H2</f>
        <v>Vasas SC Titánok</v>
      </c>
      <c r="C53" s="14" t="s">
        <v>25</v>
      </c>
      <c r="D53" s="19" t="s">
        <v>6</v>
      </c>
      <c r="E53" s="15">
        <v>17.100000000000001</v>
      </c>
      <c r="F53" s="47"/>
      <c r="I53" s="8" t="str">
        <f>H2</f>
        <v>Vasas SC Titánok</v>
      </c>
      <c r="J53" s="14" t="s">
        <v>32</v>
      </c>
      <c r="K53" s="19" t="s">
        <v>6</v>
      </c>
      <c r="L53" s="22">
        <v>24.8</v>
      </c>
      <c r="M53" s="38"/>
    </row>
    <row r="54" spans="1:13" ht="16" customHeight="1" thickBot="1" x14ac:dyDescent="0.25">
      <c r="B54" s="7"/>
      <c r="C54" s="16" t="s">
        <v>26</v>
      </c>
      <c r="D54" s="21" t="s">
        <v>7</v>
      </c>
      <c r="E54" s="18">
        <v>15.9</v>
      </c>
      <c r="F54" s="47"/>
      <c r="I54" s="7"/>
      <c r="J54" s="16" t="s">
        <v>33</v>
      </c>
      <c r="K54" s="21" t="s">
        <v>7</v>
      </c>
      <c r="L54" s="24">
        <v>199.6</v>
      </c>
      <c r="M54" s="38"/>
    </row>
    <row r="55" spans="1:13" ht="16" customHeight="1" thickBot="1" x14ac:dyDescent="0.25">
      <c r="B55" s="8" t="str">
        <f>A25</f>
        <v>FTC Jaguars</v>
      </c>
      <c r="C55" s="14" t="s">
        <v>20</v>
      </c>
      <c r="D55" s="19" t="s">
        <v>6</v>
      </c>
      <c r="E55" s="15">
        <v>183.5</v>
      </c>
      <c r="F55" s="47"/>
      <c r="I55" s="8" t="str">
        <f>A2</f>
        <v>Team Kiss</v>
      </c>
      <c r="J55" s="14" t="s">
        <v>44</v>
      </c>
      <c r="K55" s="19" t="s">
        <v>6</v>
      </c>
      <c r="L55" s="15">
        <v>175.8</v>
      </c>
      <c r="M55" s="38"/>
    </row>
    <row r="56" spans="1:13" ht="16" customHeight="1" thickBot="1" x14ac:dyDescent="0.25">
      <c r="B56" s="7"/>
      <c r="C56" s="16" t="s">
        <v>19</v>
      </c>
      <c r="D56" s="21" t="s">
        <v>7</v>
      </c>
      <c r="E56" s="18">
        <v>27.4</v>
      </c>
      <c r="F56" s="47"/>
      <c r="I56" s="7"/>
      <c r="J56" s="16" t="s">
        <v>45</v>
      </c>
      <c r="K56" s="21" t="s">
        <v>7</v>
      </c>
      <c r="L56" s="18">
        <v>75.099999999999994</v>
      </c>
      <c r="M56" s="38"/>
    </row>
    <row r="57" spans="1:13" ht="16" customHeight="1" thickBot="1" x14ac:dyDescent="0.25">
      <c r="B57" s="8" t="s">
        <v>36</v>
      </c>
      <c r="C57" s="15" t="s">
        <v>26</v>
      </c>
      <c r="D57" s="19" t="s">
        <v>6</v>
      </c>
      <c r="E57" s="15">
        <v>109.3</v>
      </c>
      <c r="F57" s="47"/>
      <c r="I57" s="8" t="str">
        <f>H25</f>
        <v>Vasas G-Force</v>
      </c>
      <c r="J57" s="14" t="s">
        <v>33</v>
      </c>
      <c r="K57" s="19" t="s">
        <v>6</v>
      </c>
      <c r="L57" s="15">
        <f>147.3+14.2</f>
        <v>161.5</v>
      </c>
      <c r="M57" s="38"/>
    </row>
    <row r="58" spans="1:13" ht="16" customHeight="1" thickBot="1" x14ac:dyDescent="0.25">
      <c r="B58" s="7"/>
      <c r="C58" s="31" t="s">
        <v>25</v>
      </c>
      <c r="D58" s="21" t="s">
        <v>7</v>
      </c>
      <c r="E58" s="18">
        <v>175.1</v>
      </c>
      <c r="F58" s="47"/>
      <c r="I58" s="7"/>
      <c r="J58" s="16" t="s">
        <v>32</v>
      </c>
      <c r="K58" s="21" t="s">
        <v>7</v>
      </c>
      <c r="L58" s="18">
        <f>166.4+14.2</f>
        <v>180.6</v>
      </c>
      <c r="M58" s="38"/>
    </row>
    <row r="59" spans="1:13" ht="16" customHeight="1" thickBot="1" x14ac:dyDescent="0.25">
      <c r="B59" s="8" t="str">
        <f>H51</f>
        <v>FTC DreamTeam</v>
      </c>
      <c r="C59" s="14" t="s">
        <v>20</v>
      </c>
      <c r="D59" s="19" t="s">
        <v>6</v>
      </c>
      <c r="E59" s="15">
        <v>28.6</v>
      </c>
      <c r="F59" s="47"/>
      <c r="I59" s="8" t="str">
        <f>A51</f>
        <v>UTE Ifjonti HÉV</v>
      </c>
      <c r="J59" s="14" t="s">
        <v>31</v>
      </c>
      <c r="K59" s="19" t="s">
        <v>6</v>
      </c>
      <c r="L59" s="15">
        <v>43.2</v>
      </c>
      <c r="M59" s="38"/>
    </row>
    <row r="60" spans="1:13" ht="16" customHeight="1" thickBot="1" x14ac:dyDescent="0.25">
      <c r="B60" s="7"/>
      <c r="C60" s="16" t="s">
        <v>19</v>
      </c>
      <c r="D60" s="21" t="s">
        <v>7</v>
      </c>
      <c r="E60" s="18">
        <v>21.4</v>
      </c>
      <c r="F60" s="47"/>
      <c r="I60" s="7"/>
      <c r="J60" s="16" t="s">
        <v>45</v>
      </c>
      <c r="K60" s="21" t="s">
        <v>7</v>
      </c>
      <c r="L60" s="30">
        <v>199.6</v>
      </c>
      <c r="M60" s="38"/>
    </row>
    <row r="61" spans="1:13" ht="16" customHeight="1" thickBot="1" x14ac:dyDescent="0.25">
      <c r="B61" s="8" t="str">
        <f>A2</f>
        <v>Team Kiss</v>
      </c>
      <c r="C61" s="14" t="s">
        <v>25</v>
      </c>
      <c r="D61" s="19" t="s">
        <v>6</v>
      </c>
      <c r="E61" s="22">
        <v>140.5</v>
      </c>
      <c r="F61" s="47"/>
      <c r="I61" s="8" t="s">
        <v>9</v>
      </c>
      <c r="J61" s="14" t="s">
        <v>45</v>
      </c>
      <c r="K61" s="19" t="s">
        <v>6</v>
      </c>
      <c r="L61" s="15">
        <v>199.6</v>
      </c>
      <c r="M61" s="38"/>
    </row>
    <row r="62" spans="1:13" ht="16" customHeight="1" thickBot="1" x14ac:dyDescent="0.25">
      <c r="B62" s="7"/>
      <c r="C62" s="16" t="s">
        <v>46</v>
      </c>
      <c r="D62" s="21" t="s">
        <v>7</v>
      </c>
      <c r="E62" s="23">
        <v>38.5</v>
      </c>
      <c r="F62" s="47"/>
      <c r="I62" s="7"/>
      <c r="J62" s="16" t="s">
        <v>30</v>
      </c>
      <c r="K62" s="21" t="s">
        <v>7</v>
      </c>
      <c r="L62" s="18">
        <v>169.2</v>
      </c>
      <c r="M62" s="38"/>
    </row>
    <row r="63" spans="1:13" ht="16" customHeight="1" thickBot="1" x14ac:dyDescent="0.25">
      <c r="B63" s="10" t="s">
        <v>8</v>
      </c>
      <c r="C63" s="15" t="s">
        <v>19</v>
      </c>
      <c r="D63" s="25" t="s">
        <v>6</v>
      </c>
      <c r="E63" s="20">
        <v>41.9</v>
      </c>
      <c r="F63" s="47"/>
      <c r="I63" s="10" t="s">
        <v>48</v>
      </c>
      <c r="J63" s="15" t="s">
        <v>33</v>
      </c>
      <c r="K63" s="25" t="s">
        <v>6</v>
      </c>
      <c r="L63" s="20">
        <v>37.6</v>
      </c>
      <c r="M63" s="38"/>
    </row>
    <row r="64" spans="1:13" ht="16" customHeight="1" thickBot="1" x14ac:dyDescent="0.25">
      <c r="B64" s="7"/>
      <c r="C64" s="16" t="s">
        <v>20</v>
      </c>
      <c r="D64" s="26" t="s">
        <v>7</v>
      </c>
      <c r="E64" s="16">
        <v>23.7</v>
      </c>
      <c r="F64" s="47"/>
      <c r="I64" s="7"/>
      <c r="J64" s="28" t="s">
        <v>49</v>
      </c>
      <c r="K64" s="26" t="s">
        <v>7</v>
      </c>
      <c r="L64" s="16">
        <v>14.7</v>
      </c>
      <c r="M64" s="38"/>
    </row>
    <row r="65" spans="2:13" ht="16" customHeight="1" thickBot="1" x14ac:dyDescent="0.25">
      <c r="B65" s="10" t="s">
        <v>9</v>
      </c>
      <c r="C65" s="15" t="s">
        <v>26</v>
      </c>
      <c r="D65" s="27" t="s">
        <v>6</v>
      </c>
      <c r="E65" s="33">
        <v>199.6</v>
      </c>
      <c r="F65" s="47"/>
      <c r="I65" s="8" t="s">
        <v>13</v>
      </c>
      <c r="J65" s="15" t="s">
        <v>49</v>
      </c>
      <c r="K65" s="27" t="s">
        <v>6</v>
      </c>
      <c r="L65" s="22">
        <v>146.19999999999999</v>
      </c>
      <c r="M65" s="38"/>
    </row>
    <row r="66" spans="2:13" ht="16" customHeight="1" thickBot="1" x14ac:dyDescent="0.25">
      <c r="B66" s="7"/>
      <c r="C66" s="31" t="s">
        <v>25</v>
      </c>
      <c r="D66" s="21" t="s">
        <v>7</v>
      </c>
      <c r="E66" s="18">
        <v>35.799999999999997</v>
      </c>
      <c r="F66" s="47"/>
      <c r="I66" s="7"/>
      <c r="J66" s="28" t="s">
        <v>50</v>
      </c>
      <c r="K66" s="21" t="s">
        <v>7</v>
      </c>
      <c r="L66" s="18">
        <v>108.2</v>
      </c>
      <c r="M66" s="38"/>
    </row>
    <row r="67" spans="2:13" ht="16" customHeight="1" thickBot="1" x14ac:dyDescent="0.25">
      <c r="B67" s="8" t="s">
        <v>36</v>
      </c>
      <c r="C67" s="14" t="s">
        <v>20</v>
      </c>
      <c r="D67" s="19" t="s">
        <v>6</v>
      </c>
      <c r="E67" s="22">
        <v>150</v>
      </c>
      <c r="F67" s="47"/>
      <c r="I67" s="8" t="s">
        <v>36</v>
      </c>
      <c r="J67" s="15" t="s">
        <v>50</v>
      </c>
      <c r="K67" s="19" t="s">
        <v>6</v>
      </c>
      <c r="L67" s="22">
        <v>31.5</v>
      </c>
      <c r="M67" s="38"/>
    </row>
    <row r="68" spans="2:13" ht="16" customHeight="1" thickBot="1" x14ac:dyDescent="0.25">
      <c r="B68" s="7"/>
      <c r="C68" s="16" t="s">
        <v>19</v>
      </c>
      <c r="D68" s="21" t="s">
        <v>7</v>
      </c>
      <c r="E68" s="18">
        <v>46.3</v>
      </c>
      <c r="F68" s="47"/>
      <c r="I68" s="7"/>
      <c r="J68" s="28" t="s">
        <v>45</v>
      </c>
      <c r="K68" s="21" t="s">
        <v>7</v>
      </c>
      <c r="L68" s="18">
        <v>19.3</v>
      </c>
      <c r="M68" s="38"/>
    </row>
    <row r="69" spans="2:13" ht="16" customHeight="1" thickBot="1" x14ac:dyDescent="0.25">
      <c r="B69" s="10" t="s">
        <v>47</v>
      </c>
      <c r="C69" s="17" t="s">
        <v>46</v>
      </c>
      <c r="D69" s="19" t="s">
        <v>6</v>
      </c>
      <c r="E69" s="22">
        <v>50.4</v>
      </c>
      <c r="F69" s="47"/>
      <c r="I69" s="10" t="s">
        <v>48</v>
      </c>
      <c r="J69" s="17" t="s">
        <v>31</v>
      </c>
      <c r="K69" s="19" t="s">
        <v>6</v>
      </c>
      <c r="L69" s="22">
        <v>199.6</v>
      </c>
      <c r="M69" s="38"/>
    </row>
    <row r="70" spans="2:13" ht="16" customHeight="1" thickBot="1" x14ac:dyDescent="0.25">
      <c r="B70" s="7"/>
      <c r="C70" s="13" t="s">
        <v>26</v>
      </c>
      <c r="D70" s="21" t="s">
        <v>7</v>
      </c>
      <c r="E70" s="18">
        <v>35.4</v>
      </c>
      <c r="F70" s="48"/>
      <c r="I70" s="7"/>
      <c r="J70" s="13" t="s">
        <v>44</v>
      </c>
      <c r="K70" s="21" t="s">
        <v>7</v>
      </c>
      <c r="L70" s="18">
        <f>1.9+14.2</f>
        <v>16.099999999999998</v>
      </c>
      <c r="M70" s="39"/>
    </row>
    <row r="71" spans="2:13" ht="17" thickBot="1" x14ac:dyDescent="0.25">
      <c r="B71" s="7"/>
      <c r="C71" s="42" t="s">
        <v>5</v>
      </c>
      <c r="D71" s="43"/>
      <c r="E71" s="2">
        <f>(SUM(E51:E70)-LARGE(E51:E70,1)-LARGE(E51:E70,2))</f>
        <v>1187.4000000000003</v>
      </c>
      <c r="F71" s="5">
        <f>E71/(COUNT(E51:E70)-2)</f>
        <v>65.966666666666683</v>
      </c>
      <c r="I71" s="7"/>
      <c r="J71" s="42" t="s">
        <v>5</v>
      </c>
      <c r="K71" s="43"/>
      <c r="L71" s="2">
        <f>(SUM(L51:L70)-LARGE(L51:L70,1)-LARGE(L51:L70,2))</f>
        <v>1901.2000000000003</v>
      </c>
      <c r="M71" s="5">
        <f>L71/(COUNT(L51:L70)-2)</f>
        <v>105.62222222222223</v>
      </c>
    </row>
  </sheetData>
  <mergeCells count="24">
    <mergeCell ref="A51:A52"/>
    <mergeCell ref="C71:D71"/>
    <mergeCell ref="K50:L50"/>
    <mergeCell ref="A25:A26"/>
    <mergeCell ref="A2:A3"/>
    <mergeCell ref="M1:M21"/>
    <mergeCell ref="K24:L24"/>
    <mergeCell ref="F24:F44"/>
    <mergeCell ref="C45:D45"/>
    <mergeCell ref="M24:M44"/>
    <mergeCell ref="J45:K45"/>
    <mergeCell ref="J22:K22"/>
    <mergeCell ref="D1:E1"/>
    <mergeCell ref="D24:E24"/>
    <mergeCell ref="H2:H3"/>
    <mergeCell ref="C22:D22"/>
    <mergeCell ref="H25:H26"/>
    <mergeCell ref="K1:L1"/>
    <mergeCell ref="F1:F21"/>
    <mergeCell ref="M50:M70"/>
    <mergeCell ref="H51:H52"/>
    <mergeCell ref="J71:K71"/>
    <mergeCell ref="D50:E50"/>
    <mergeCell ref="F50:F7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 xml:space="preserve">&amp;C&amp;12"Vegyes Csapat OB 2019"
Button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Button</vt:lpstr>
      <vt:lpstr>Button!Print_Area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Miklai Margit Henrietta</cp:lastModifiedBy>
  <cp:lastPrinted>2019-04-09T15:50:15Z</cp:lastPrinted>
  <dcterms:created xsi:type="dcterms:W3CDTF">2015-07-23T15:30:22Z</dcterms:created>
  <dcterms:modified xsi:type="dcterms:W3CDTF">2019-04-13T08:08:30Z</dcterms:modified>
</cp:coreProperties>
</file>