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um\Documents\Umpire Work\Ifi OB\"/>
    </mc:Choice>
  </mc:AlternateContent>
  <xr:revisionPtr revIDLastSave="0" documentId="13_ncr:1_{2E5B019A-F4CC-4803-8ED7-8579D9BF604E}" xr6:coauthVersionLast="43" xr6:coauthVersionMax="43" xr10:uidLastSave="{00000000-0000-0000-0000-000000000000}"/>
  <bookViews>
    <workbookView xWindow="13020" yWindow="300" windowWidth="14400" windowHeight="15750" xr2:uid="{00000000-000D-0000-FFFF-FFFF00000000}"/>
  </bookViews>
  <sheets>
    <sheet name="Button" sheetId="2" r:id="rId1"/>
  </sheets>
  <definedNames>
    <definedName name="_xlnm.Print_Area" localSheetId="0">Button!$A$3:$R$19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F20" i="2" s="1"/>
  <c r="E10" i="2"/>
  <c r="F10" i="2" s="1"/>
  <c r="L10" i="2"/>
  <c r="M10" i="2" s="1"/>
  <c r="L20" i="2"/>
  <c r="M20" i="2" s="1"/>
  <c r="I18" i="2"/>
  <c r="B18" i="2"/>
  <c r="I8" i="2"/>
  <c r="B8" i="2"/>
  <c r="B16" i="2"/>
  <c r="I6" i="2"/>
  <c r="I16" i="2"/>
  <c r="B6" i="2"/>
  <c r="I14" i="2"/>
  <c r="I4" i="2"/>
  <c r="B14" i="2"/>
  <c r="B4" i="2"/>
</calcChain>
</file>

<file path=xl/sharedStrings.xml><?xml version="1.0" encoding="utf-8"?>
<sst xmlns="http://schemas.openxmlformats.org/spreadsheetml/2006/main" count="76" uniqueCount="32">
  <si>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</si>
  <si>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</si>
  <si>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</si>
  <si>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</si>
  <si>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</si>
  <si>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</si>
  <si>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</si>
  <si>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</si>
  <si>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Vasas SC Girling</t>
  </si>
  <si>
    <t>UTE Sivatagi Rohamkukacok</t>
  </si>
  <si>
    <t>White Sharks</t>
  </si>
  <si>
    <t>UTE Jégkristályok</t>
  </si>
  <si>
    <t>Nagy Laura</t>
  </si>
  <si>
    <t>Bakos Emese</t>
  </si>
  <si>
    <t>Joó Linda</t>
  </si>
  <si>
    <t>Bereczki Szilvia</t>
  </si>
  <si>
    <t>Béres Lilla</t>
  </si>
  <si>
    <t>Eötvös Kitti</t>
  </si>
  <si>
    <t>Micheller Dorottya</t>
  </si>
  <si>
    <t>Renner Kata</t>
  </si>
  <si>
    <t>Hamvas Villő</t>
  </si>
  <si>
    <t>Nagy Laura Karolina</t>
  </si>
  <si>
    <t>Bodor Regina</t>
  </si>
  <si>
    <t>Ballai Zsófi</t>
  </si>
  <si>
    <t>Kréti Dóra</t>
  </si>
  <si>
    <t>Fogti Laura</t>
  </si>
  <si>
    <t>Hencsey Laura</t>
  </si>
  <si>
    <t>Renner Anna</t>
  </si>
  <si>
    <t>Pap Kiara</t>
  </si>
  <si>
    <t>Bartalus Anna</t>
  </si>
  <si>
    <t>Szabó Csilla</t>
  </si>
  <si>
    <t>Rátosi Noémi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</si>
</sst>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3" fillId="0" borderId="11" xfId="0" applyFont="1" applyBorder="1" applyAlignment="1">
      <alignment horizontal="center" vertical="center"/>
    </xf>
    <xf numFmtId="0" fontId="1" fillId="0" borderId="14" xfId="0" applyNumberFormat="1" applyFont="1" applyBorder="1"/>
    <xf numFmtId="0" fontId="4" fillId="0" borderId="2" xfId="0" applyNumberFormat="1" applyFont="1" applyBorder="1"/>
    <xf numFmtId="0" fontId="6" fillId="0" borderId="12" xfId="0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164" fontId="0" fillId="0" borderId="7" xfId="0" applyNumberFormat="1" applyFont="1" applyBorder="1"/>
    <xf numFmtId="164" fontId="0" fillId="0" borderId="5" xfId="0" applyNumberFormat="1" applyFont="1" applyBorder="1"/>
    <xf numFmtId="164" fontId="1" fillId="0" borderId="14" xfId="0" applyNumberFormat="1" applyFont="1" applyBorder="1"/>
    <xf numFmtId="0" fontId="10" fillId="0" borderId="7" xfId="0" applyNumberFormat="1" applyFont="1" applyBorder="1"/>
    <xf numFmtId="164" fontId="4" fillId="0" borderId="2" xfId="0" applyNumberFormat="1" applyFont="1" applyBorder="1"/>
    <xf numFmtId="0" fontId="6" fillId="0" borderId="23" xfId="0" applyFont="1" applyBorder="1" applyAlignment="1">
      <alignment horizontal="center"/>
    </xf>
    <xf numFmtId="0" fontId="5" fillId="0" borderId="17" xfId="0" applyFont="1" applyBorder="1"/>
    <xf numFmtId="0" fontId="0" fillId="0" borderId="25" xfId="0" applyBorder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0" fillId="0" borderId="27" xfId="0" applyNumberFormat="1" applyFont="1" applyBorder="1"/>
    <xf numFmtId="0" fontId="0" fillId="0" borderId="27" xfId="0" applyNumberFormat="1" applyFont="1" applyBorder="1"/>
    <xf numFmtId="0" fontId="1" fillId="0" borderId="26" xfId="0" applyNumberFormat="1" applyFont="1" applyBorder="1"/>
    <xf numFmtId="164" fontId="1" fillId="0" borderId="26" xfId="0" applyNumberFormat="1" applyFont="1" applyBorder="1"/>
    <xf numFmtId="0" fontId="0" fillId="0" borderId="21" xfId="0" applyBorder="1"/>
    <xf numFmtId="0" fontId="0" fillId="0" borderId="28" xfId="0" applyNumberFormat="1" applyFont="1" applyBorder="1"/>
    <xf numFmtId="0" fontId="6" fillId="0" borderId="2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8" xfId="0" applyBorder="1"/>
    <xf numFmtId="0" fontId="6" fillId="0" borderId="25" xfId="0" applyFont="1" applyBorder="1" applyAlignment="1">
      <alignment horizontal="center"/>
    </xf>
    <xf numFmtId="0" fontId="0" fillId="0" borderId="30" xfId="0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226687</xdr:colOff>
      <xdr:row>22</xdr:row>
      <xdr:rowOff>121227</xdr:rowOff>
    </xdr:from>
    <xdr:to>
      <xdr:col>7</xdr:col>
      <xdr:colOff>212614</xdr:colOff>
      <xdr:row>31</xdr:row>
      <xdr:rowOff>51556</xdr:rowOff>
    </xdr:to>
    <xdr:pic>
      <xdr:nvPicPr>
        <xdr:cNvPr id="6" name="Kép 18" descr="MOB logo">
          <a:extLst>
            <a:ext uri="{FF2B5EF4-FFF2-40B4-BE49-F238E27FC236}">
              <a16:creationId xmlns:a16="http://schemas.microsoft.com/office/drawing/2014/main" id="{D01A71F8-A725-4530-B931-A4323A8A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9505" y="4623954"/>
          <a:ext cx="1007700" cy="164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502227</xdr:colOff>
      <xdr:row>25</xdr:row>
      <xdr:rowOff>121227</xdr:rowOff>
    </xdr:from>
    <xdr:to>
      <xdr:col>2</xdr:col>
      <xdr:colOff>216944</xdr:colOff>
      <xdr:row>29</xdr:row>
      <xdr:rowOff>86480</xdr:rowOff>
    </xdr:to>
    <xdr:pic>
      <xdr:nvPicPr>
        <xdr:cNvPr id="7" name="Kép 22" descr="http://www.bpcurlingclub.com/head1_360x110.png">
          <a:extLst>
            <a:ext uri="{FF2B5EF4-FFF2-40B4-BE49-F238E27FC236}">
              <a16:creationId xmlns:a16="http://schemas.microsoft.com/office/drawing/2014/main" id="{8F02A91C-FDF4-4F17-9BAC-657CFEF5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502227" y="5195454"/>
          <a:ext cx="2693444" cy="727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776314</xdr:colOff>
      <xdr:row>24</xdr:row>
      <xdr:rowOff>75366</xdr:rowOff>
    </xdr:from>
    <xdr:to>
      <xdr:col>4</xdr:col>
      <xdr:colOff>150920</xdr:colOff>
      <xdr:row>30</xdr:row>
      <xdr:rowOff>85508</xdr:rowOff>
    </xdr:to>
    <xdr:pic>
      <xdr:nvPicPr>
        <xdr:cNvPr id="8" name="Kép 24" descr="EEMI logo">
          <a:extLst>
            <a:ext uri="{FF2B5EF4-FFF2-40B4-BE49-F238E27FC236}">
              <a16:creationId xmlns:a16="http://schemas.microsoft.com/office/drawing/2014/main" id="{FB8FF323-C6A6-4EC7-9DB6-C314FBC8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55041" y="4959093"/>
          <a:ext cx="1591334" cy="1153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939976</xdr:colOff>
      <xdr:row>24</xdr:row>
      <xdr:rowOff>61695</xdr:rowOff>
    </xdr:from>
    <xdr:to>
      <xdr:col>8</xdr:col>
      <xdr:colOff>1541932</xdr:colOff>
      <xdr:row>30</xdr:row>
      <xdr:rowOff>87272</xdr:rowOff>
    </xdr:to>
    <xdr:pic>
      <xdr:nvPicPr>
        <xdr:cNvPr id="9" name="Kép 26" descr="westbay_logo">
          <a:extLst>
            <a:ext uri="{FF2B5EF4-FFF2-40B4-BE49-F238E27FC236}">
              <a16:creationId xmlns:a16="http://schemas.microsoft.com/office/drawing/2014/main" id="{93B61440-4103-4E50-9301-F4104346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884567" y="4945422"/>
          <a:ext cx="1883501" cy="116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569801</xdr:colOff>
      <xdr:row>24</xdr:row>
      <xdr:rowOff>17282</xdr:rowOff>
    </xdr:from>
    <xdr:to>
      <xdr:col>12</xdr:col>
      <xdr:colOff>430942</xdr:colOff>
      <xdr:row>30</xdr:row>
      <xdr:rowOff>97319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FDB98BD-E53B-4F43-AEAE-4F0632916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62392" y="4901009"/>
          <a:ext cx="2735959" cy="1223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tabSelected="1" view="pageLayout" zoomScale="55" zoomScaleNormal="80" zoomScalePageLayoutView="55" workbookViewId="0">
      <selection activeCell="A25" sqref="A25:D25"/>
    </sheetView>
  </sheetViews>
  <sheetFormatPr defaultColWidth="8.85546875" defaultRowHeight="15" x14ac:dyDescent="0.25"/>
  <cols>
    <col min="1" max="1" width="16.85546875" customWidth="1"/>
    <col min="2" max="2" width="24.7109375" style="1" bestFit="1" customWidth="1"/>
    <col min="3" max="3" width="23.140625" customWidth="1"/>
    <col min="4" max="4" width="7.7109375" customWidth="1"/>
    <col min="5" max="5" width="10.28515625" customWidth="1"/>
    <col min="6" max="6" width="10.7109375" customWidth="1"/>
    <col min="7" max="7" width="3.42578125" customWidth="1"/>
    <col min="8" max="8" width="17.85546875" customWidth="1"/>
    <col min="9" max="9" width="24.7109375" style="1" bestFit="1" customWidth="1"/>
    <col min="10" max="10" width="22.140625" customWidth="1"/>
    <col min="11" max="11" width="7.7109375" customWidth="1"/>
    <col min="12" max="12" width="10.28515625" customWidth="1"/>
    <col min="13" max="13" width="10" customWidth="1"/>
  </cols>
  <sheetData>
    <row r="2" spans="1:13" ht="15.75" thickBot="1" x14ac:dyDescent="0.3"/>
    <row r="3" spans="1:13" ht="15.75" customHeight="1" thickBot="1" x14ac:dyDescent="0.3">
      <c r="A3" s="12" t="s">
        <v>0</v>
      </c>
      <c r="B3" s="22" t="s">
        <v>1</v>
      </c>
      <c r="C3" s="13" t="s">
        <v>2</v>
      </c>
      <c r="D3" s="50" t="s">
        <v>3</v>
      </c>
      <c r="E3" s="51"/>
      <c r="F3" s="52" t="s">
        <v>4</v>
      </c>
      <c r="G3" s="1"/>
      <c r="H3" s="12" t="s">
        <v>0</v>
      </c>
      <c r="I3" s="22" t="s">
        <v>1</v>
      </c>
      <c r="J3" s="13" t="s">
        <v>2</v>
      </c>
      <c r="K3" s="50" t="s">
        <v>3</v>
      </c>
      <c r="L3" s="51"/>
      <c r="M3" s="52" t="s">
        <v>4</v>
      </c>
    </row>
    <row r="4" spans="1:13" ht="15.75" customHeight="1" thickBot="1" x14ac:dyDescent="0.3">
      <c r="A4" s="55" t="s">
        <v>8</v>
      </c>
      <c r="B4" s="15" t="str">
        <f>A14</f>
        <v>White Sharks</v>
      </c>
      <c r="C4" s="2" t="s">
        <v>14</v>
      </c>
      <c r="D4" s="9" t="s">
        <v>6</v>
      </c>
      <c r="E4" s="20">
        <v>69</v>
      </c>
      <c r="F4" s="53"/>
      <c r="H4" s="55" t="s">
        <v>9</v>
      </c>
      <c r="I4" s="15" t="str">
        <f>H14</f>
        <v>UTE Jégkristályok</v>
      </c>
      <c r="J4" s="2" t="s">
        <v>16</v>
      </c>
      <c r="K4" s="9" t="s">
        <v>6</v>
      </c>
      <c r="L4" s="24">
        <v>199.6</v>
      </c>
      <c r="M4" s="53"/>
    </row>
    <row r="5" spans="1:13" ht="15.75" customHeight="1" thickBot="1" x14ac:dyDescent="0.3">
      <c r="A5" s="56"/>
      <c r="B5" s="16"/>
      <c r="C5" s="5" t="s">
        <v>12</v>
      </c>
      <c r="D5" s="10" t="s">
        <v>7</v>
      </c>
      <c r="E5" s="32">
        <v>199.6</v>
      </c>
      <c r="F5" s="53"/>
      <c r="H5" s="56"/>
      <c r="I5" s="16"/>
      <c r="J5" s="5" t="s">
        <v>15</v>
      </c>
      <c r="K5" s="10" t="s">
        <v>7</v>
      </c>
      <c r="L5" s="21">
        <v>9</v>
      </c>
      <c r="M5" s="53"/>
    </row>
    <row r="6" spans="1:13" ht="15.75" customHeight="1" thickBot="1" x14ac:dyDescent="0.3">
      <c r="A6" s="3"/>
      <c r="B6" s="17" t="str">
        <f>H14</f>
        <v>UTE Jégkristályok</v>
      </c>
      <c r="C6" s="26" t="s">
        <v>21</v>
      </c>
      <c r="D6" s="9" t="s">
        <v>6</v>
      </c>
      <c r="E6" s="19">
        <v>199.6</v>
      </c>
      <c r="F6" s="53"/>
      <c r="G6" s="3"/>
      <c r="H6" s="3"/>
      <c r="I6" s="17" t="str">
        <f>A14</f>
        <v>White Sharks</v>
      </c>
      <c r="J6" s="6" t="s">
        <v>23</v>
      </c>
      <c r="K6" s="9" t="s">
        <v>6</v>
      </c>
      <c r="L6" s="19">
        <v>199.6</v>
      </c>
      <c r="M6" s="53"/>
    </row>
    <row r="7" spans="1:13" ht="15.75" customHeight="1" thickBot="1" x14ac:dyDescent="0.3">
      <c r="A7" s="3"/>
      <c r="B7" s="16"/>
      <c r="C7" s="27" t="s">
        <v>22</v>
      </c>
      <c r="D7" s="10" t="s">
        <v>7</v>
      </c>
      <c r="E7" s="23">
        <v>199.6</v>
      </c>
      <c r="F7" s="53"/>
      <c r="H7" s="3"/>
      <c r="I7" s="16"/>
      <c r="J7" s="7" t="s">
        <v>24</v>
      </c>
      <c r="K7" s="10" t="s">
        <v>7</v>
      </c>
      <c r="L7" s="23">
        <v>199.6</v>
      </c>
      <c r="M7" s="53"/>
    </row>
    <row r="8" spans="1:13" ht="15.75" customHeight="1" thickBot="1" x14ac:dyDescent="0.3">
      <c r="A8" s="3"/>
      <c r="B8" s="25" t="str">
        <f>H4</f>
        <v>UTE Sivatagi Rohamkukacok</v>
      </c>
      <c r="C8" s="28" t="s">
        <v>29</v>
      </c>
      <c r="D8" s="45" t="s">
        <v>6</v>
      </c>
      <c r="E8" s="41">
        <v>101.5</v>
      </c>
      <c r="F8" s="53"/>
      <c r="H8" s="3"/>
      <c r="I8" s="17" t="str">
        <f>A4</f>
        <v>Vasas SC Girling</v>
      </c>
      <c r="J8" s="2" t="s">
        <v>30</v>
      </c>
      <c r="K8" s="9" t="s">
        <v>6</v>
      </c>
      <c r="L8" s="20">
        <v>199.6</v>
      </c>
      <c r="M8" s="53"/>
    </row>
    <row r="9" spans="1:13" ht="15.75" customHeight="1" thickBot="1" x14ac:dyDescent="0.3">
      <c r="A9" s="3"/>
      <c r="B9" s="16"/>
      <c r="C9" s="43" t="s">
        <v>14</v>
      </c>
      <c r="D9" s="46" t="s">
        <v>7</v>
      </c>
      <c r="E9" s="44">
        <v>51.7</v>
      </c>
      <c r="F9" s="53"/>
      <c r="H9" s="3"/>
      <c r="I9" s="16"/>
      <c r="J9" s="5" t="s">
        <v>31</v>
      </c>
      <c r="K9" s="10" t="s">
        <v>7</v>
      </c>
      <c r="L9" s="21">
        <v>199.6</v>
      </c>
      <c r="M9" s="53"/>
    </row>
    <row r="10" spans="1:13" ht="16.5" thickBot="1" x14ac:dyDescent="0.3">
      <c r="B10" s="16"/>
      <c r="C10" s="57" t="s">
        <v>5</v>
      </c>
      <c r="D10" s="58"/>
      <c r="E10" s="35">
        <f>(SUM(E4:E9)-LARGE(E4:E9,1))</f>
        <v>621.40000000000009</v>
      </c>
      <c r="F10" s="14">
        <f>E10/(COUNT(E4:E9)-1)</f>
        <v>124.28000000000002</v>
      </c>
      <c r="I10" s="16"/>
      <c r="J10" s="59" t="s">
        <v>5</v>
      </c>
      <c r="K10" s="60"/>
      <c r="L10" s="11">
        <f>(SUM(L4:L9)-LARGE(L4:L9,1))</f>
        <v>807.4</v>
      </c>
      <c r="M10" s="14">
        <f>L10/(COUNT(L4:L9)-1)</f>
        <v>161.47999999999999</v>
      </c>
    </row>
    <row r="11" spans="1:13" x14ac:dyDescent="0.25">
      <c r="B11" s="16"/>
      <c r="C11" s="8"/>
      <c r="D11" s="8"/>
      <c r="E11" s="3"/>
      <c r="F11" s="4"/>
      <c r="I11" s="16"/>
      <c r="J11" s="8"/>
      <c r="K11" s="8"/>
      <c r="L11" s="3"/>
      <c r="M11" s="4"/>
    </row>
    <row r="12" spans="1:13" s="1" customFormat="1" ht="16.5" customHeight="1" thickBot="1" x14ac:dyDescent="0.3">
      <c r="A12"/>
      <c r="B12" s="18"/>
      <c r="C12"/>
      <c r="D12"/>
      <c r="E12"/>
      <c r="F12"/>
      <c r="G12"/>
      <c r="H12"/>
      <c r="I12" s="18"/>
      <c r="J12"/>
      <c r="K12"/>
      <c r="L12"/>
      <c r="M12"/>
    </row>
    <row r="13" spans="1:13" ht="16.5" thickBot="1" x14ac:dyDescent="0.3">
      <c r="A13" s="12" t="s">
        <v>0</v>
      </c>
      <c r="B13" s="22" t="s">
        <v>1</v>
      </c>
      <c r="C13" s="13" t="s">
        <v>2</v>
      </c>
      <c r="D13" s="50" t="s">
        <v>3</v>
      </c>
      <c r="E13" s="51"/>
      <c r="F13" s="52" t="s">
        <v>4</v>
      </c>
      <c r="H13" s="12" t="s">
        <v>0</v>
      </c>
      <c r="I13" s="22" t="s">
        <v>1</v>
      </c>
      <c r="J13" s="13" t="s">
        <v>2</v>
      </c>
      <c r="K13" s="50" t="s">
        <v>3</v>
      </c>
      <c r="L13" s="51"/>
      <c r="M13" s="52" t="s">
        <v>4</v>
      </c>
    </row>
    <row r="14" spans="1:13" s="1" customFormat="1" ht="16.5" customHeight="1" thickBot="1" x14ac:dyDescent="0.3">
      <c r="A14" s="55" t="s">
        <v>10</v>
      </c>
      <c r="B14" s="15" t="str">
        <f>A4</f>
        <v>Vasas SC Girling</v>
      </c>
      <c r="C14" s="2" t="s">
        <v>19</v>
      </c>
      <c r="D14" s="9" t="s">
        <v>6</v>
      </c>
      <c r="E14" s="33">
        <v>199.6</v>
      </c>
      <c r="F14" s="53"/>
      <c r="G14"/>
      <c r="H14" s="55" t="s">
        <v>11</v>
      </c>
      <c r="I14" s="15" t="str">
        <f>H4</f>
        <v>UTE Sivatagi Rohamkukacok</v>
      </c>
      <c r="J14" s="2" t="s">
        <v>17</v>
      </c>
      <c r="K14" s="9" t="s">
        <v>6</v>
      </c>
      <c r="L14" s="24">
        <v>199.6</v>
      </c>
      <c r="M14" s="53"/>
    </row>
    <row r="15" spans="1:13" ht="15.75" customHeight="1" thickBot="1" x14ac:dyDescent="0.3">
      <c r="A15" s="56"/>
      <c r="B15" s="16"/>
      <c r="C15" s="5" t="s">
        <v>13</v>
      </c>
      <c r="D15" s="10" t="s">
        <v>7</v>
      </c>
      <c r="E15" s="29">
        <v>127.4</v>
      </c>
      <c r="F15" s="53"/>
      <c r="H15" s="56"/>
      <c r="I15" s="16"/>
      <c r="J15" s="5" t="s">
        <v>18</v>
      </c>
      <c r="K15" s="10" t="s">
        <v>7</v>
      </c>
      <c r="L15" s="21">
        <v>89</v>
      </c>
      <c r="M15" s="53"/>
    </row>
    <row r="16" spans="1:13" ht="15.75" customHeight="1" thickBot="1" x14ac:dyDescent="0.3">
      <c r="A16" s="3"/>
      <c r="B16" s="17" t="str">
        <f>H4</f>
        <v>UTE Sivatagi Rohamkukacok</v>
      </c>
      <c r="C16" s="6" t="s">
        <v>25</v>
      </c>
      <c r="D16" s="9" t="s">
        <v>6</v>
      </c>
      <c r="E16" s="30">
        <v>199.6</v>
      </c>
      <c r="F16" s="53"/>
      <c r="H16" s="3"/>
      <c r="I16" s="17" t="str">
        <f>A4</f>
        <v>Vasas SC Girling</v>
      </c>
      <c r="J16" s="6" t="s">
        <v>20</v>
      </c>
      <c r="K16" s="9" t="s">
        <v>6</v>
      </c>
      <c r="L16" s="19">
        <v>70</v>
      </c>
      <c r="M16" s="53"/>
    </row>
    <row r="17" spans="1:13" ht="15.75" customHeight="1" thickBot="1" x14ac:dyDescent="0.3">
      <c r="A17" s="3"/>
      <c r="B17" s="16"/>
      <c r="C17" s="7" t="s">
        <v>26</v>
      </c>
      <c r="D17" s="34" t="s">
        <v>7</v>
      </c>
      <c r="E17" s="31">
        <v>199.6</v>
      </c>
      <c r="F17" s="53"/>
      <c r="H17" s="3"/>
      <c r="I17" s="16"/>
      <c r="J17" s="27" t="s">
        <v>17</v>
      </c>
      <c r="K17" s="34" t="s">
        <v>7</v>
      </c>
      <c r="L17" s="23">
        <v>199.6</v>
      </c>
      <c r="M17" s="53"/>
    </row>
    <row r="18" spans="1:13" ht="15.75" customHeight="1" thickBot="1" x14ac:dyDescent="0.3">
      <c r="A18" s="3"/>
      <c r="B18" s="25" t="str">
        <f>H14</f>
        <v>UTE Jégkristályok</v>
      </c>
      <c r="C18" s="36" t="s">
        <v>27</v>
      </c>
      <c r="D18" s="37" t="s">
        <v>6</v>
      </c>
      <c r="E18" s="42">
        <v>199.6</v>
      </c>
      <c r="F18" s="54"/>
      <c r="H18" s="3"/>
      <c r="I18" s="25" t="str">
        <f>A14</f>
        <v>White Sharks</v>
      </c>
      <c r="J18" s="49" t="s">
        <v>18</v>
      </c>
      <c r="K18" s="48" t="s">
        <v>6</v>
      </c>
      <c r="L18" s="41">
        <v>74.5</v>
      </c>
      <c r="M18" s="54"/>
    </row>
    <row r="19" spans="1:13" ht="15.75" customHeight="1" thickBot="1" x14ac:dyDescent="0.3">
      <c r="A19" s="3"/>
      <c r="B19" s="16"/>
      <c r="C19" s="5" t="s">
        <v>28</v>
      </c>
      <c r="D19" s="38" t="s">
        <v>7</v>
      </c>
      <c r="E19" s="39">
        <v>199.6</v>
      </c>
      <c r="F19" s="54"/>
      <c r="H19" s="3"/>
      <c r="I19" s="16"/>
      <c r="J19" s="47" t="s">
        <v>20</v>
      </c>
      <c r="K19" s="46" t="s">
        <v>7</v>
      </c>
      <c r="L19" s="40">
        <v>7</v>
      </c>
      <c r="M19" s="54"/>
    </row>
    <row r="20" spans="1:13" ht="16.5" thickBot="1" x14ac:dyDescent="0.3">
      <c r="B20" s="16"/>
      <c r="C20" s="57" t="s">
        <v>5</v>
      </c>
      <c r="D20" s="58"/>
      <c r="E20" s="35">
        <f>(SUM(E14:E19)-LARGE(E14:E19,1))</f>
        <v>925.80000000000007</v>
      </c>
      <c r="F20" s="14">
        <f>E20/(COUNT(E14:E19)-1)</f>
        <v>185.16000000000003</v>
      </c>
      <c r="I20" s="16"/>
      <c r="J20" s="57" t="s">
        <v>5</v>
      </c>
      <c r="K20" s="58"/>
      <c r="L20" s="35">
        <f>(SUM(L14:L19)-LARGE(L14:L19,1))</f>
        <v>440.1</v>
      </c>
      <c r="M20" s="14">
        <f>L20/(COUNT(L14:L19)-1)</f>
        <v>88.02000000000001</v>
      </c>
    </row>
  </sheetData>
  <mergeCells count="16">
    <mergeCell ref="C20:D20"/>
    <mergeCell ref="M13:M19"/>
    <mergeCell ref="J20:K20"/>
    <mergeCell ref="A14:A15"/>
    <mergeCell ref="A4:A5"/>
    <mergeCell ref="J10:K10"/>
    <mergeCell ref="D3:E3"/>
    <mergeCell ref="D13:E13"/>
    <mergeCell ref="H4:H5"/>
    <mergeCell ref="C10:D10"/>
    <mergeCell ref="H14:H15"/>
    <mergeCell ref="K3:L3"/>
    <mergeCell ref="F3:F9"/>
    <mergeCell ref="M3:M9"/>
    <mergeCell ref="K13:L13"/>
    <mergeCell ref="F13:F1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 xml:space="preserve">&amp;C&amp;12"Ifi Lányok Csapat OB 2019"
Button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Button</vt:lpstr>
      <vt:lpstr>Button!Print_Area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Callum</cp:lastModifiedBy>
  <cp:lastPrinted>2019-04-27T13:12:27Z</cp:lastPrinted>
  <dcterms:created xsi:type="dcterms:W3CDTF">2015-07-23T15:30:22Z</dcterms:created>
  <dcterms:modified xsi:type="dcterms:W3CDTF">2019-04-28T11:00:03Z</dcterms:modified>
</cp:coreProperties>
</file>