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um\Documents\Umpire Work\Ifi OB\"/>
    </mc:Choice>
  </mc:AlternateContent>
  <xr:revisionPtr revIDLastSave="0" documentId="13_ncr:1_{C657E246-99A2-429A-BAAC-BDE485DA7B5E}" xr6:coauthVersionLast="43" xr6:coauthVersionMax="43" xr10:uidLastSave="{00000000-0000-0000-0000-000000000000}"/>
  <bookViews>
    <workbookView xWindow="2730" yWindow="450" windowWidth="14400" windowHeight="15750" xr2:uid="{00000000-000D-0000-FFFF-FFFF00000000}"/>
  </bookViews>
  <sheets>
    <sheet name="Button" sheetId="2" r:id="rId1"/>
  </sheets>
  <definedNames>
    <definedName name="_xlnm.Print_Area" localSheetId="0">Button!$A$1:$R$20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2" l="1"/>
  <c r="E21" i="2" l="1"/>
  <c r="F21" i="2" s="1"/>
  <c r="M10" i="2"/>
  <c r="E10" i="2"/>
  <c r="F10" i="2" s="1"/>
  <c r="B8" i="2" l="1"/>
  <c r="B19" i="2"/>
  <c r="B17" i="2"/>
  <c r="I8" i="2"/>
  <c r="I6" i="2"/>
  <c r="B6" i="2"/>
  <c r="B4" i="2"/>
  <c r="B15" i="2"/>
  <c r="B2" i="2"/>
  <c r="I4" i="2" s="1"/>
  <c r="B13" i="2"/>
  <c r="I2" i="2"/>
</calcChain>
</file>

<file path=xl/sharedStrings.xml><?xml version="1.0" encoding="utf-8"?>
<sst xmlns="http://schemas.openxmlformats.org/spreadsheetml/2006/main" count="69" uniqueCount="26">
  <si>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</si>
  <si>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</si>
  <si>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</si>
  <si>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</si>
  <si>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</si>
  <si>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</si>
  <si>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</si>
  <si>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</si>
  <si>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SSC fiúk</t>
  </si>
  <si>
    <t>UTE Ifjonti HÉV</t>
  </si>
  <si>
    <t>FTC - Ifi fiúk</t>
  </si>
  <si>
    <t>Gazdag Zsombor</t>
  </si>
  <si>
    <t>Tüske Milán Márton</t>
  </si>
  <si>
    <t>Kárpáti Árpád Álmos</t>
  </si>
  <si>
    <t>Hegyes Zoltán</t>
  </si>
  <si>
    <t>Major László</t>
  </si>
  <si>
    <t>Pocsai Bálint</t>
  </si>
  <si>
    <t>Szarvas Kristóf</t>
  </si>
  <si>
    <t>Tatár Lőrinc</t>
  </si>
  <si>
    <t>Bereznay Bence</t>
  </si>
  <si>
    <t>Kárpáti Előd Zoltán</t>
  </si>
  <si>
    <t>Drum Zalán</t>
  </si>
  <si>
    <t>Sámson István</t>
  </si>
  <si>
    <t>Polgár Botond</t>
  </si>
  <si>
    <t>Schieszler Miklós</t>
  </si>
  <si>
    <t>Farkas Ádám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</si>
</sst>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3" fillId="0" borderId="12" xfId="0" applyFont="1" applyBorder="1" applyAlignment="1">
      <alignment horizontal="center" vertical="center"/>
    </xf>
    <xf numFmtId="0" fontId="1" fillId="0" borderId="15" xfId="0" applyNumberFormat="1" applyFont="1" applyBorder="1"/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5" fillId="0" borderId="23" xfId="0" applyFont="1" applyBorder="1" applyAlignment="1">
      <alignment horizontal="center"/>
    </xf>
    <xf numFmtId="0" fontId="1" fillId="0" borderId="9" xfId="0" applyNumberFormat="1" applyFont="1" applyBorder="1"/>
    <xf numFmtId="164" fontId="0" fillId="0" borderId="7" xfId="0" applyNumberFormat="1" applyFont="1" applyBorder="1"/>
    <xf numFmtId="164" fontId="1" fillId="0" borderId="2" xfId="0" applyNumberFormat="1" applyFont="1" applyBorder="1"/>
    <xf numFmtId="164" fontId="0" fillId="0" borderId="5" xfId="0" applyNumberFormat="1" applyFont="1" applyBorder="1"/>
    <xf numFmtId="164" fontId="1" fillId="0" borderId="15" xfId="0" applyNumberFormat="1" applyFont="1" applyBorder="1"/>
    <xf numFmtId="164" fontId="4" fillId="0" borderId="10" xfId="0" applyNumberFormat="1" applyFont="1" applyBorder="1"/>
    <xf numFmtId="0" fontId="9" fillId="0" borderId="7" xfId="0" applyNumberFormat="1" applyFont="1" applyBorder="1"/>
    <xf numFmtId="164" fontId="9" fillId="0" borderId="7" xfId="0" applyNumberFormat="1" applyFont="1" applyBorder="1"/>
    <xf numFmtId="0" fontId="5" fillId="0" borderId="24" xfId="0" applyFont="1" applyBorder="1" applyAlignment="1">
      <alignment horizontal="center"/>
    </xf>
    <xf numFmtId="0" fontId="9" fillId="0" borderId="15" xfId="0" applyNumberFormat="1" applyFont="1" applyBorder="1"/>
    <xf numFmtId="0" fontId="0" fillId="0" borderId="25" xfId="0" applyNumberFormat="1" applyFont="1" applyBorder="1"/>
    <xf numFmtId="164" fontId="1" fillId="0" borderId="9" xfId="0" applyNumberFormat="1" applyFont="1" applyBorder="1"/>
    <xf numFmtId="0" fontId="0" fillId="0" borderId="26" xfId="0" applyBorder="1"/>
    <xf numFmtId="0" fontId="5" fillId="0" borderId="27" xfId="0" applyFont="1" applyBorder="1" applyAlignment="1">
      <alignment horizontal="center"/>
    </xf>
    <xf numFmtId="0" fontId="1" fillId="0" borderId="25" xfId="0" applyNumberFormat="1" applyFont="1" applyBorder="1"/>
    <xf numFmtId="0" fontId="5" fillId="0" borderId="28" xfId="0" applyFont="1" applyBorder="1" applyAlignment="1">
      <alignment horizontal="center"/>
    </xf>
    <xf numFmtId="0" fontId="1" fillId="0" borderId="29" xfId="0" applyNumberFormat="1" applyFont="1" applyBorder="1"/>
    <xf numFmtId="0" fontId="0" fillId="0" borderId="30" xfId="0" applyNumberFormat="1" applyFont="1" applyBorder="1"/>
    <xf numFmtId="0" fontId="0" fillId="0" borderId="17" xfId="0" applyBorder="1"/>
    <xf numFmtId="0" fontId="0" fillId="0" borderId="31" xfId="0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557431</xdr:colOff>
      <xdr:row>24</xdr:row>
      <xdr:rowOff>0</xdr:rowOff>
    </xdr:from>
    <xdr:to>
      <xdr:col>7</xdr:col>
      <xdr:colOff>543358</xdr:colOff>
      <xdr:row>32</xdr:row>
      <xdr:rowOff>120829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4613" y="4935682"/>
          <a:ext cx="1007700" cy="164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832971</xdr:colOff>
      <xdr:row>27</xdr:row>
      <xdr:rowOff>0</xdr:rowOff>
    </xdr:from>
    <xdr:to>
      <xdr:col>2</xdr:col>
      <xdr:colOff>547688</xdr:colOff>
      <xdr:row>30</xdr:row>
      <xdr:rowOff>155753</xdr:rowOff>
    </xdr:to>
    <xdr:pic>
      <xdr:nvPicPr>
        <xdr:cNvPr id="3" name="Kép 22" descr="http://www.bpcurlingclub.com/head1_360x110.png">
          <a:extLst>
            <a:ext uri="{FF2B5EF4-FFF2-40B4-BE49-F238E27FC236}">
              <a16:creationId xmlns:a16="http://schemas.microsoft.com/office/drawing/2014/main" id="{1D0DD56C-E4DC-7044-B514-8BFBD871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832971" y="18288000"/>
          <a:ext cx="2226936" cy="727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1107058</xdr:colOff>
      <xdr:row>25</xdr:row>
      <xdr:rowOff>144639</xdr:rowOff>
    </xdr:from>
    <xdr:to>
      <xdr:col>4</xdr:col>
      <xdr:colOff>481664</xdr:colOff>
      <xdr:row>31</xdr:row>
      <xdr:rowOff>154781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70149" y="5270821"/>
          <a:ext cx="1591333" cy="1153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1270720</xdr:colOff>
      <xdr:row>25</xdr:row>
      <xdr:rowOff>130968</xdr:rowOff>
    </xdr:from>
    <xdr:to>
      <xdr:col>9</xdr:col>
      <xdr:colOff>106221</xdr:colOff>
      <xdr:row>31</xdr:row>
      <xdr:rowOff>156545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99675" y="5257150"/>
          <a:ext cx="1467864" cy="116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900545</xdr:colOff>
      <xdr:row>25</xdr:row>
      <xdr:rowOff>86555</xdr:rowOff>
    </xdr:from>
    <xdr:to>
      <xdr:col>13</xdr:col>
      <xdr:colOff>51640</xdr:colOff>
      <xdr:row>31</xdr:row>
      <xdr:rowOff>166592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CD1DD50-AF57-44B3-AE7D-F2332CE1D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061863" y="5212737"/>
          <a:ext cx="2735959" cy="1223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Layout" zoomScale="55" zoomScaleNormal="80" zoomScalePageLayoutView="55" workbookViewId="0">
      <selection activeCell="J18" sqref="J18"/>
    </sheetView>
  </sheetViews>
  <sheetFormatPr defaultColWidth="8.85546875" defaultRowHeight="15" x14ac:dyDescent="0.25"/>
  <cols>
    <col min="1" max="1" width="16.85546875" customWidth="1"/>
    <col min="2" max="2" width="18.7109375" style="1" customWidth="1"/>
    <col min="3" max="3" width="23.140625" customWidth="1"/>
    <col min="4" max="4" width="7.7109375" customWidth="1"/>
    <col min="5" max="5" width="10.28515625" customWidth="1"/>
    <col min="6" max="6" width="10.7109375" customWidth="1"/>
    <col min="7" max="7" width="3.42578125" customWidth="1"/>
    <col min="8" max="8" width="17.85546875" customWidth="1"/>
    <col min="9" max="9" width="18.7109375" style="1" customWidth="1"/>
    <col min="10" max="10" width="22.140625" customWidth="1"/>
    <col min="11" max="11" width="7.7109375" customWidth="1"/>
    <col min="12" max="12" width="10.28515625" customWidth="1"/>
    <col min="13" max="13" width="10" customWidth="1"/>
  </cols>
  <sheetData>
    <row r="1" spans="1:13" ht="15.75" customHeight="1" thickBot="1" x14ac:dyDescent="0.3">
      <c r="A1" s="12" t="s">
        <v>0</v>
      </c>
      <c r="B1" s="21" t="s">
        <v>1</v>
      </c>
      <c r="C1" s="13" t="s">
        <v>2</v>
      </c>
      <c r="D1" s="55" t="s">
        <v>3</v>
      </c>
      <c r="E1" s="56"/>
      <c r="F1" s="49" t="s">
        <v>4</v>
      </c>
      <c r="G1" s="1"/>
      <c r="H1" s="12" t="s">
        <v>0</v>
      </c>
      <c r="I1" s="21" t="s">
        <v>1</v>
      </c>
      <c r="J1" s="13" t="s">
        <v>2</v>
      </c>
      <c r="K1" s="55" t="s">
        <v>3</v>
      </c>
      <c r="L1" s="56"/>
      <c r="M1" s="49" t="s">
        <v>4</v>
      </c>
    </row>
    <row r="2" spans="1:13" ht="15.75" customHeight="1" thickBot="1" x14ac:dyDescent="0.3">
      <c r="A2" s="53" t="s">
        <v>8</v>
      </c>
      <c r="B2" s="15" t="str">
        <f>H2</f>
        <v>UTE Ifjonti HÉV</v>
      </c>
      <c r="C2" s="2" t="s">
        <v>12</v>
      </c>
      <c r="D2" s="9" t="s">
        <v>6</v>
      </c>
      <c r="E2" s="19">
        <v>75.900000000000006</v>
      </c>
      <c r="F2" s="50"/>
      <c r="H2" s="53" t="s">
        <v>9</v>
      </c>
      <c r="I2" s="15" t="str">
        <f>A13</f>
        <v>FTC - Ifi fiúk</v>
      </c>
      <c r="J2" s="2" t="s">
        <v>16</v>
      </c>
      <c r="K2" s="9" t="s">
        <v>6</v>
      </c>
      <c r="L2" s="19">
        <v>118.2</v>
      </c>
      <c r="M2" s="50"/>
    </row>
    <row r="3" spans="1:13" ht="15.75" customHeight="1" thickBot="1" x14ac:dyDescent="0.3">
      <c r="A3" s="54"/>
      <c r="B3" s="16"/>
      <c r="C3" s="5" t="s">
        <v>13</v>
      </c>
      <c r="D3" s="10" t="s">
        <v>7</v>
      </c>
      <c r="E3" s="35">
        <v>199.6</v>
      </c>
      <c r="F3" s="50"/>
      <c r="H3" s="54"/>
      <c r="I3" s="16"/>
      <c r="J3" s="5" t="s">
        <v>17</v>
      </c>
      <c r="K3" s="10" t="s">
        <v>7</v>
      </c>
      <c r="L3" s="20">
        <v>78.3</v>
      </c>
      <c r="M3" s="50"/>
    </row>
    <row r="4" spans="1:13" ht="15.75" customHeight="1" thickBot="1" x14ac:dyDescent="0.3">
      <c r="A4" s="3"/>
      <c r="B4" s="17" t="str">
        <f>A13</f>
        <v>FTC - Ifi fiúk</v>
      </c>
      <c r="C4" s="25" t="s">
        <v>19</v>
      </c>
      <c r="D4" s="9" t="s">
        <v>6</v>
      </c>
      <c r="E4" s="18">
        <v>123.2</v>
      </c>
      <c r="F4" s="50"/>
      <c r="G4" s="3"/>
      <c r="H4" s="3"/>
      <c r="I4" s="17" t="str">
        <f>B2</f>
        <v>UTE Ifjonti HÉV</v>
      </c>
      <c r="J4" s="6" t="s">
        <v>11</v>
      </c>
      <c r="K4" s="9" t="s">
        <v>6</v>
      </c>
      <c r="L4" s="18">
        <v>32</v>
      </c>
      <c r="M4" s="50"/>
    </row>
    <row r="5" spans="1:13" ht="15.75" customHeight="1" thickBot="1" x14ac:dyDescent="0.3">
      <c r="A5" s="3"/>
      <c r="B5" s="16"/>
      <c r="C5" s="26" t="s">
        <v>20</v>
      </c>
      <c r="D5" s="10" t="s">
        <v>7</v>
      </c>
      <c r="E5" s="22">
        <v>199.6</v>
      </c>
      <c r="F5" s="50"/>
      <c r="H5" s="3"/>
      <c r="I5" s="16"/>
      <c r="J5" s="7" t="s">
        <v>18</v>
      </c>
      <c r="K5" s="10" t="s">
        <v>7</v>
      </c>
      <c r="L5" s="22">
        <v>80.2</v>
      </c>
      <c r="M5" s="50"/>
    </row>
    <row r="6" spans="1:13" ht="15.75" customHeight="1" thickBot="1" x14ac:dyDescent="0.3">
      <c r="A6" s="3"/>
      <c r="B6" s="23" t="str">
        <f>H2</f>
        <v>UTE Ifjonti HÉV</v>
      </c>
      <c r="C6" s="48" t="s">
        <v>13</v>
      </c>
      <c r="D6" s="28" t="s">
        <v>6</v>
      </c>
      <c r="E6" s="43">
        <v>199.6</v>
      </c>
      <c r="F6" s="50"/>
      <c r="H6" s="3"/>
      <c r="I6" s="23" t="str">
        <f>A2</f>
        <v>SSC fiúk</v>
      </c>
      <c r="J6" s="25" t="s">
        <v>22</v>
      </c>
      <c r="K6" s="24" t="s">
        <v>6</v>
      </c>
      <c r="L6" s="19">
        <v>99</v>
      </c>
      <c r="M6" s="50"/>
    </row>
    <row r="7" spans="1:13" ht="15.75" customHeight="1" thickBot="1" x14ac:dyDescent="0.3">
      <c r="A7" s="3"/>
      <c r="B7" s="16"/>
      <c r="C7" s="41" t="s">
        <v>21</v>
      </c>
      <c r="D7" s="42" t="s">
        <v>7</v>
      </c>
      <c r="E7" s="29">
        <v>32.4</v>
      </c>
      <c r="F7" s="50"/>
      <c r="H7" s="3"/>
      <c r="I7" s="16"/>
      <c r="J7" s="26" t="s">
        <v>11</v>
      </c>
      <c r="K7" s="37" t="s">
        <v>7</v>
      </c>
      <c r="L7" s="38">
        <v>199.6</v>
      </c>
      <c r="M7" s="50"/>
    </row>
    <row r="8" spans="1:13" ht="15.75" customHeight="1" thickBot="1" x14ac:dyDescent="0.3">
      <c r="A8" s="3"/>
      <c r="B8" s="23" t="str">
        <f>A13</f>
        <v>FTC - Ifi fiúk</v>
      </c>
      <c r="C8" s="27" t="s">
        <v>21</v>
      </c>
      <c r="D8" s="28" t="s">
        <v>6</v>
      </c>
      <c r="E8" s="46">
        <v>174</v>
      </c>
      <c r="F8" s="50"/>
      <c r="H8" s="3"/>
      <c r="I8" s="17" t="str">
        <f>A13</f>
        <v>FTC - Ifi fiúk</v>
      </c>
      <c r="J8" s="27" t="s">
        <v>18</v>
      </c>
      <c r="K8" s="9" t="s">
        <v>6</v>
      </c>
      <c r="L8" s="39">
        <v>42</v>
      </c>
      <c r="M8" s="50"/>
    </row>
    <row r="9" spans="1:13" ht="15.75" customHeight="1" thickBot="1" x14ac:dyDescent="0.3">
      <c r="A9" s="3"/>
      <c r="B9" s="16"/>
      <c r="C9" s="6" t="s">
        <v>12</v>
      </c>
      <c r="D9" s="44" t="s">
        <v>7</v>
      </c>
      <c r="E9" s="45">
        <v>199.6</v>
      </c>
      <c r="F9" s="50"/>
      <c r="H9" s="3"/>
      <c r="I9" s="16"/>
      <c r="J9" s="47" t="s">
        <v>22</v>
      </c>
      <c r="K9" s="10" t="s">
        <v>7</v>
      </c>
      <c r="L9" s="29">
        <v>199.6</v>
      </c>
      <c r="M9" s="50"/>
    </row>
    <row r="10" spans="1:13" ht="16.5" thickBot="1" x14ac:dyDescent="0.3">
      <c r="B10" s="16"/>
      <c r="C10" s="51" t="s">
        <v>5</v>
      </c>
      <c r="D10" s="52"/>
      <c r="E10" s="11">
        <f>(SUM(E2:E9)-LARGE(E2:E9,1))</f>
        <v>1004.2999999999998</v>
      </c>
      <c r="F10" s="14">
        <f>E10/(COUNT(E2:E9)-1)</f>
        <v>143.47142857142856</v>
      </c>
      <c r="I10" s="16"/>
      <c r="J10" s="51" t="s">
        <v>5</v>
      </c>
      <c r="K10" s="52"/>
      <c r="L10" s="34">
        <f>(SUM(L2:L9)-LARGE(L2:L9,1))</f>
        <v>649.29999999999995</v>
      </c>
      <c r="M10" s="14">
        <f>L10/(COUNT(L2:L9)-1)</f>
        <v>92.757142857142853</v>
      </c>
    </row>
    <row r="11" spans="1:13" ht="15.75" thickBot="1" x14ac:dyDescent="0.3">
      <c r="B11" s="16"/>
      <c r="C11" s="8"/>
      <c r="D11" s="8"/>
      <c r="E11" s="3"/>
      <c r="F11" s="4"/>
      <c r="I11" s="16"/>
      <c r="J11" s="8"/>
      <c r="K11" s="8"/>
      <c r="L11" s="3"/>
      <c r="M11" s="4"/>
    </row>
    <row r="12" spans="1:13" ht="16.5" thickBot="1" x14ac:dyDescent="0.3">
      <c r="A12" s="12" t="s">
        <v>0</v>
      </c>
      <c r="B12" s="21" t="s">
        <v>1</v>
      </c>
      <c r="C12" s="13" t="s">
        <v>2</v>
      </c>
      <c r="D12" s="55" t="s">
        <v>3</v>
      </c>
      <c r="E12" s="56"/>
      <c r="F12" s="49" t="s">
        <v>4</v>
      </c>
      <c r="I12"/>
    </row>
    <row r="13" spans="1:13" s="1" customFormat="1" ht="16.5" customHeight="1" thickBot="1" x14ac:dyDescent="0.3">
      <c r="A13" s="53" t="s">
        <v>10</v>
      </c>
      <c r="B13" s="15" t="str">
        <f>H2</f>
        <v>UTE Ifjonti HÉV</v>
      </c>
      <c r="C13" s="2" t="s">
        <v>14</v>
      </c>
      <c r="D13" s="9" t="s">
        <v>6</v>
      </c>
      <c r="E13" s="31">
        <v>164.8</v>
      </c>
      <c r="F13" s="50"/>
      <c r="G13"/>
    </row>
    <row r="14" spans="1:13" ht="15.75" customHeight="1" thickBot="1" x14ac:dyDescent="0.3">
      <c r="A14" s="54"/>
      <c r="B14" s="16"/>
      <c r="C14" s="5" t="s">
        <v>15</v>
      </c>
      <c r="D14" s="10" t="s">
        <v>7</v>
      </c>
      <c r="E14" s="36">
        <v>199.6</v>
      </c>
      <c r="F14" s="50"/>
      <c r="I14"/>
    </row>
    <row r="15" spans="1:13" ht="15.75" customHeight="1" thickBot="1" x14ac:dyDescent="0.3">
      <c r="A15" s="3"/>
      <c r="B15" s="17" t="str">
        <f>A2</f>
        <v>SSC fiúk</v>
      </c>
      <c r="C15" s="6" t="s">
        <v>15</v>
      </c>
      <c r="D15" s="9" t="s">
        <v>6</v>
      </c>
      <c r="E15" s="32">
        <v>128.80000000000001</v>
      </c>
      <c r="F15" s="50"/>
      <c r="I15"/>
    </row>
    <row r="16" spans="1:13" ht="15.75" customHeight="1" thickBot="1" x14ac:dyDescent="0.3">
      <c r="A16" s="3"/>
      <c r="B16" s="16"/>
      <c r="C16" s="7" t="s">
        <v>14</v>
      </c>
      <c r="D16" s="10" t="s">
        <v>7</v>
      </c>
      <c r="E16" s="33">
        <v>199.6</v>
      </c>
      <c r="F16" s="50"/>
      <c r="I16"/>
    </row>
    <row r="17" spans="1:9" ht="15.75" customHeight="1" thickBot="1" x14ac:dyDescent="0.3">
      <c r="A17" s="3"/>
      <c r="B17" s="17" t="str">
        <f>H2</f>
        <v>UTE Ifjonti HÉV</v>
      </c>
      <c r="C17" s="2" t="s">
        <v>23</v>
      </c>
      <c r="D17" s="9" t="s">
        <v>6</v>
      </c>
      <c r="E17" s="31">
        <v>199.6</v>
      </c>
      <c r="F17" s="50"/>
      <c r="I17"/>
    </row>
    <row r="18" spans="1:9" ht="15.75" customHeight="1" thickBot="1" x14ac:dyDescent="0.3">
      <c r="A18" s="3"/>
      <c r="B18" s="16"/>
      <c r="C18" s="5" t="s">
        <v>24</v>
      </c>
      <c r="D18" s="10" t="s">
        <v>7</v>
      </c>
      <c r="E18" s="30">
        <v>199.6</v>
      </c>
      <c r="F18" s="50"/>
      <c r="I18"/>
    </row>
    <row r="19" spans="1:9" ht="15.75" customHeight="1" thickBot="1" x14ac:dyDescent="0.3">
      <c r="A19" s="3"/>
      <c r="B19" s="17" t="str">
        <f>A2</f>
        <v>SSC fiúk</v>
      </c>
      <c r="C19" s="2" t="s">
        <v>23</v>
      </c>
      <c r="D19" s="9" t="s">
        <v>6</v>
      </c>
      <c r="E19" s="32">
        <v>53.4</v>
      </c>
      <c r="F19" s="50"/>
      <c r="I19"/>
    </row>
    <row r="20" spans="1:9" ht="15.75" customHeight="1" thickBot="1" x14ac:dyDescent="0.3">
      <c r="A20" s="3"/>
      <c r="B20" s="16"/>
      <c r="C20" s="5" t="s">
        <v>25</v>
      </c>
      <c r="D20" s="10" t="s">
        <v>7</v>
      </c>
      <c r="E20" s="40">
        <v>37.200000000000003</v>
      </c>
      <c r="F20" s="50"/>
      <c r="I20"/>
    </row>
    <row r="21" spans="1:9" ht="16.5" thickBot="1" x14ac:dyDescent="0.3">
      <c r="B21" s="16"/>
      <c r="C21" s="51" t="s">
        <v>5</v>
      </c>
      <c r="D21" s="52"/>
      <c r="E21" s="34">
        <f>(SUM(E13:E20)-LARGE(E13:E20,1))</f>
        <v>983.00000000000011</v>
      </c>
      <c r="F21" s="14">
        <f>E21/(COUNT(E13:E20)-1)</f>
        <v>140.42857142857144</v>
      </c>
      <c r="I21"/>
    </row>
  </sheetData>
  <mergeCells count="12">
    <mergeCell ref="M1:M9"/>
    <mergeCell ref="F12:F20"/>
    <mergeCell ref="C21:D21"/>
    <mergeCell ref="A13:A14"/>
    <mergeCell ref="A2:A3"/>
    <mergeCell ref="J10:K10"/>
    <mergeCell ref="D1:E1"/>
    <mergeCell ref="D12:E12"/>
    <mergeCell ref="H2:H3"/>
    <mergeCell ref="C10:D10"/>
    <mergeCell ref="K1:L1"/>
    <mergeCell ref="F1:F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 xml:space="preserve">&amp;C&amp;12"Ifi Fiúk Csapat OB 2019"
Button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Button</vt:lpstr>
      <vt:lpstr>Button!Print_Area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Callum</cp:lastModifiedBy>
  <cp:lastPrinted>2019-04-27T13:10:20Z</cp:lastPrinted>
  <dcterms:created xsi:type="dcterms:W3CDTF">2015-07-23T15:30:22Z</dcterms:created>
  <dcterms:modified xsi:type="dcterms:W3CDTF">2019-04-28T10:58:27Z</dcterms:modified>
</cp:coreProperties>
</file>